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0400" windowHeight="14900" tabRatio="500"/>
  </bookViews>
  <sheets>
    <sheet name="Feuil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" i="2" l="1"/>
  <c r="X9" i="2"/>
  <c r="X10" i="2"/>
  <c r="X11" i="2"/>
  <c r="X12" i="2"/>
  <c r="X13" i="2"/>
  <c r="X14" i="2"/>
  <c r="X15" i="2"/>
  <c r="X16" i="2"/>
  <c r="X18" i="2"/>
  <c r="X19" i="2"/>
  <c r="X20" i="2"/>
  <c r="X21" i="2"/>
  <c r="X22" i="2"/>
  <c r="X6" i="2"/>
  <c r="M7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6" i="2"/>
  <c r="T10" i="2"/>
  <c r="T12" i="2"/>
  <c r="T13" i="2"/>
  <c r="T14" i="2"/>
  <c r="T15" i="2"/>
  <c r="T16" i="2"/>
  <c r="T18" i="2"/>
  <c r="T19" i="2"/>
  <c r="T20" i="2"/>
  <c r="T21" i="2"/>
  <c r="T22" i="2"/>
  <c r="T9" i="2"/>
  <c r="J7" i="2"/>
  <c r="J9" i="2"/>
  <c r="J12" i="2"/>
  <c r="J14" i="2"/>
  <c r="J15" i="2"/>
  <c r="J16" i="2"/>
  <c r="J18" i="2"/>
  <c r="J19" i="2"/>
  <c r="J20" i="2"/>
  <c r="J21" i="2"/>
  <c r="J22" i="2"/>
  <c r="J6" i="2"/>
  <c r="T7" i="2"/>
  <c r="Y7" i="2"/>
  <c r="Y9" i="2"/>
  <c r="Y10" i="2"/>
  <c r="Y11" i="2"/>
  <c r="Y12" i="2"/>
  <c r="Y13" i="2"/>
  <c r="Y14" i="2"/>
  <c r="Y15" i="2"/>
  <c r="Y16" i="2"/>
  <c r="Y18" i="2"/>
  <c r="Y19" i="2"/>
  <c r="Y20" i="2"/>
  <c r="Y21" i="2"/>
  <c r="Y22" i="2"/>
  <c r="Y6" i="2"/>
  <c r="V7" i="2"/>
  <c r="V9" i="2"/>
  <c r="V10" i="2"/>
  <c r="V11" i="2"/>
  <c r="V12" i="2"/>
  <c r="V13" i="2"/>
  <c r="V14" i="2"/>
  <c r="V15" i="2"/>
  <c r="V16" i="2"/>
  <c r="V18" i="2"/>
  <c r="V19" i="2"/>
  <c r="V20" i="2"/>
  <c r="V21" i="2"/>
  <c r="V22" i="2"/>
  <c r="V6" i="2"/>
  <c r="L7" i="2"/>
  <c r="L9" i="2"/>
  <c r="L10" i="2"/>
  <c r="L11" i="2"/>
  <c r="L12" i="2"/>
  <c r="L13" i="2"/>
  <c r="L14" i="2"/>
  <c r="L15" i="2"/>
  <c r="L16" i="2"/>
  <c r="L18" i="2"/>
  <c r="L19" i="2"/>
  <c r="L20" i="2"/>
  <c r="L21" i="2"/>
  <c r="L22" i="2"/>
  <c r="L6" i="2"/>
  <c r="W7" i="2"/>
  <c r="W9" i="2"/>
  <c r="W10" i="2"/>
  <c r="W11" i="2"/>
  <c r="W12" i="2"/>
  <c r="W13" i="2"/>
  <c r="W14" i="2"/>
  <c r="W15" i="2"/>
  <c r="W16" i="2"/>
  <c r="W18" i="2"/>
  <c r="W19" i="2"/>
  <c r="W20" i="2"/>
  <c r="W21" i="2"/>
  <c r="W22" i="2"/>
  <c r="W6" i="2"/>
</calcChain>
</file>

<file path=xl/sharedStrings.xml><?xml version="1.0" encoding="utf-8"?>
<sst xmlns="http://schemas.openxmlformats.org/spreadsheetml/2006/main" count="52" uniqueCount="39">
  <si>
    <t>Prénom</t>
  </si>
  <si>
    <t>Poids de corps</t>
  </si>
  <si>
    <t>ARR</t>
  </si>
  <si>
    <t>EP-J</t>
  </si>
  <si>
    <t>1er essai</t>
  </si>
  <si>
    <t>2e essai</t>
  </si>
  <si>
    <t>3e essai</t>
  </si>
  <si>
    <t>1er</t>
  </si>
  <si>
    <t>2e</t>
  </si>
  <si>
    <t xml:space="preserve"> 2e</t>
  </si>
  <si>
    <t xml:space="preserve">1er </t>
  </si>
  <si>
    <t>Max Arr</t>
  </si>
  <si>
    <t>Max EP-J</t>
  </si>
  <si>
    <t>Cat.</t>
  </si>
  <si>
    <t>TOTAL CUMULE</t>
  </si>
  <si>
    <t>TOTAL Olympique</t>
  </si>
  <si>
    <t xml:space="preserve">compétition en doublé </t>
  </si>
  <si>
    <t>2 essais consécutifs réussis + 20kg</t>
  </si>
  <si>
    <t>Bonus</t>
  </si>
  <si>
    <t>Minime</t>
  </si>
  <si>
    <t>Lilou</t>
  </si>
  <si>
    <t>Fabian</t>
  </si>
  <si>
    <t>Cadet 1</t>
  </si>
  <si>
    <t>Améline</t>
  </si>
  <si>
    <t>Emma</t>
  </si>
  <si>
    <t>Meissane</t>
  </si>
  <si>
    <t>Gaelle</t>
  </si>
  <si>
    <t>Pablo</t>
  </si>
  <si>
    <t>Heidy</t>
  </si>
  <si>
    <t>Adam</t>
  </si>
  <si>
    <t>Thomas</t>
  </si>
  <si>
    <t>Cadet 2</t>
  </si>
  <si>
    <t>Félicie</t>
  </si>
  <si>
    <t>Elisa</t>
  </si>
  <si>
    <t>Emily</t>
  </si>
  <si>
    <t>Valentin</t>
  </si>
  <si>
    <t>Florian</t>
  </si>
  <si>
    <t>9O</t>
  </si>
  <si>
    <t>Indice / PdC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</si>
</sst>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_ ;[Red]\-0\ "/>
    <numFmt numFmtId="165" formatCode="0.0_ ;[Red]\-0.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6"/>
      <name val="Arial"/>
      <family val="2"/>
    </font>
    <font>
      <b/>
      <sz val="16"/>
      <color indexed="12"/>
      <name val="Calibri"/>
      <family val="2"/>
    </font>
    <font>
      <b/>
      <sz val="16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0" fillId="6" borderId="5" xfId="0" applyFill="1" applyBorder="1"/>
    <xf numFmtId="0" fontId="0" fillId="6" borderId="2" xfId="0" applyFill="1" applyBorder="1" applyAlignment="1">
      <alignment horizontal="center"/>
    </xf>
    <xf numFmtId="165" fontId="5" fillId="6" borderId="2" xfId="0" applyNumberFormat="1" applyFont="1" applyFill="1" applyBorder="1" applyAlignment="1" applyProtection="1">
      <alignment horizontal="center" vertical="center"/>
      <protection locked="0"/>
    </xf>
    <xf numFmtId="165" fontId="5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6" borderId="13" xfId="0" applyNumberFormat="1" applyFont="1" applyFill="1" applyBorder="1" applyAlignment="1" applyProtection="1">
      <alignment horizontal="center" vertical="center"/>
      <protection locked="0"/>
    </xf>
    <xf numFmtId="1" fontId="6" fillId="6" borderId="4" xfId="0" applyNumberFormat="1" applyFont="1" applyFill="1" applyBorder="1" applyAlignment="1" applyProtection="1">
      <alignment horizontal="center" vertical="center"/>
    </xf>
    <xf numFmtId="43" fontId="6" fillId="6" borderId="21" xfId="1" applyFont="1" applyFill="1" applyBorder="1" applyAlignment="1" applyProtection="1">
      <alignment horizontal="center" vertical="center"/>
    </xf>
    <xf numFmtId="164" fontId="5" fillId="6" borderId="2" xfId="0" applyNumberFormat="1" applyFont="1" applyFill="1" applyBorder="1" applyAlignment="1" applyProtection="1">
      <alignment horizontal="center" vertical="center"/>
      <protection locked="0"/>
    </xf>
    <xf numFmtId="164" fontId="5" fillId="6" borderId="3" xfId="0" applyNumberFormat="1" applyFont="1" applyFill="1" applyBorder="1" applyAlignment="1" applyProtection="1">
      <alignment horizontal="center" vertical="center"/>
      <protection locked="0"/>
    </xf>
    <xf numFmtId="164" fontId="7" fillId="6" borderId="5" xfId="0" applyNumberFormat="1" applyFont="1" applyFill="1" applyBorder="1" applyAlignment="1" applyProtection="1">
      <alignment horizontal="center" vertical="center"/>
    </xf>
    <xf numFmtId="43" fontId="7" fillId="6" borderId="5" xfId="1" applyFont="1" applyFill="1" applyBorder="1" applyAlignment="1" applyProtection="1">
      <alignment horizontal="center" vertical="center"/>
    </xf>
    <xf numFmtId="164" fontId="11" fillId="6" borderId="5" xfId="0" applyNumberFormat="1" applyFont="1" applyFill="1" applyBorder="1" applyAlignment="1">
      <alignment horizontal="center"/>
    </xf>
    <xf numFmtId="0" fontId="0" fillId="6" borderId="12" xfId="0" applyFill="1" applyBorder="1"/>
    <xf numFmtId="0" fontId="0" fillId="6" borderId="10" xfId="0" applyFill="1" applyBorder="1" applyAlignment="1">
      <alignment horizontal="center"/>
    </xf>
    <xf numFmtId="165" fontId="5" fillId="6" borderId="10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4" fontId="5" fillId="6" borderId="20" xfId="0" applyNumberFormat="1" applyFont="1" applyFill="1" applyBorder="1" applyAlignment="1" applyProtection="1">
      <alignment horizontal="center" vertical="center"/>
      <protection locked="0"/>
    </xf>
    <xf numFmtId="164" fontId="5" fillId="6" borderId="10" xfId="0" applyNumberFormat="1" applyFont="1" applyFill="1" applyBorder="1" applyAlignment="1" applyProtection="1">
      <alignment horizontal="center" vertic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2" xfId="0" applyFill="1" applyBorder="1"/>
    <xf numFmtId="0" fontId="0" fillId="7" borderId="10" xfId="0" applyFill="1" applyBorder="1" applyAlignment="1">
      <alignment horizontal="center"/>
    </xf>
    <xf numFmtId="165" fontId="5" fillId="7" borderId="10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4" fontId="5" fillId="7" borderId="13" xfId="0" applyNumberFormat="1" applyFont="1" applyFill="1" applyBorder="1" applyAlignment="1" applyProtection="1">
      <alignment horizontal="center" vertical="center"/>
      <protection locked="0"/>
    </xf>
    <xf numFmtId="164" fontId="5" fillId="7" borderId="20" xfId="0" applyNumberFormat="1" applyFont="1" applyFill="1" applyBorder="1" applyAlignment="1" applyProtection="1">
      <alignment horizontal="center" vertical="center"/>
      <protection locked="0"/>
    </xf>
    <xf numFmtId="1" fontId="6" fillId="7" borderId="4" xfId="0" applyNumberFormat="1" applyFont="1" applyFill="1" applyBorder="1" applyAlignment="1" applyProtection="1">
      <alignment horizontal="center" vertical="center"/>
    </xf>
    <xf numFmtId="164" fontId="5" fillId="7" borderId="10" xfId="0" applyNumberFormat="1" applyFont="1" applyFill="1" applyBorder="1" applyAlignment="1" applyProtection="1">
      <alignment horizontal="center" vertical="center"/>
      <protection locked="0"/>
    </xf>
    <xf numFmtId="164" fontId="5" fillId="7" borderId="1" xfId="0" applyNumberFormat="1" applyFont="1" applyFill="1" applyBorder="1" applyAlignment="1" applyProtection="1">
      <alignment horizontal="center" vertical="center"/>
      <protection locked="0"/>
    </xf>
    <xf numFmtId="164" fontId="7" fillId="7" borderId="5" xfId="0" applyNumberFormat="1" applyFont="1" applyFill="1" applyBorder="1" applyAlignment="1" applyProtection="1">
      <alignment horizontal="center" vertical="center"/>
    </xf>
    <xf numFmtId="164" fontId="11" fillId="7" borderId="5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10" xfId="0" applyFill="1" applyBorder="1" applyAlignment="1">
      <alignment horizontal="center"/>
    </xf>
    <xf numFmtId="165" fontId="5" fillId="8" borderId="10" xfId="0" applyNumberFormat="1" applyFont="1" applyFill="1" applyBorder="1" applyAlignment="1" applyProtection="1">
      <alignment horizontal="center" vertical="center"/>
      <protection locked="0"/>
    </xf>
    <xf numFmtId="165" fontId="5" fillId="8" borderId="1" xfId="0" applyNumberFormat="1" applyFont="1" applyFill="1" applyBorder="1" applyAlignment="1" applyProtection="1">
      <alignment horizontal="center" vertical="center"/>
      <protection locked="0"/>
    </xf>
    <xf numFmtId="164" fontId="5" fillId="8" borderId="13" xfId="0" applyNumberFormat="1" applyFont="1" applyFill="1" applyBorder="1" applyAlignment="1" applyProtection="1">
      <alignment horizontal="center" vertical="center"/>
      <protection locked="0"/>
    </xf>
    <xf numFmtId="164" fontId="5" fillId="8" borderId="20" xfId="0" applyNumberFormat="1" applyFont="1" applyFill="1" applyBorder="1" applyAlignment="1" applyProtection="1">
      <alignment horizontal="center" vertical="center"/>
      <protection locked="0"/>
    </xf>
    <xf numFmtId="1" fontId="6" fillId="8" borderId="4" xfId="0" applyNumberFormat="1" applyFont="1" applyFill="1" applyBorder="1" applyAlignment="1" applyProtection="1">
      <alignment horizontal="center" vertical="center"/>
    </xf>
    <xf numFmtId="164" fontId="5" fillId="8" borderId="10" xfId="0" applyNumberFormat="1" applyFont="1" applyFill="1" applyBorder="1" applyAlignment="1" applyProtection="1">
      <alignment horizontal="center" vertical="center"/>
      <protection locked="0"/>
    </xf>
    <xf numFmtId="164" fontId="5" fillId="8" borderId="1" xfId="0" applyNumberFormat="1" applyFont="1" applyFill="1" applyBorder="1" applyAlignment="1" applyProtection="1">
      <alignment horizontal="center" vertical="center"/>
      <protection locked="0"/>
    </xf>
    <xf numFmtId="164" fontId="7" fillId="8" borderId="5" xfId="0" applyNumberFormat="1" applyFont="1" applyFill="1" applyBorder="1" applyAlignment="1" applyProtection="1">
      <alignment horizontal="center" vertical="center"/>
    </xf>
    <xf numFmtId="164" fontId="11" fillId="8" borderId="5" xfId="0" applyNumberFormat="1" applyFont="1" applyFill="1" applyBorder="1" applyAlignment="1">
      <alignment horizontal="center"/>
    </xf>
    <xf numFmtId="0" fontId="0" fillId="9" borderId="12" xfId="0" applyFill="1" applyBorder="1"/>
    <xf numFmtId="0" fontId="0" fillId="9" borderId="10" xfId="0" applyFill="1" applyBorder="1" applyAlignment="1">
      <alignment horizontal="center"/>
    </xf>
    <xf numFmtId="165" fontId="5" fillId="9" borderId="10" xfId="0" applyNumberFormat="1" applyFont="1" applyFill="1" applyBorder="1" applyAlignment="1" applyProtection="1">
      <alignment horizontal="center" vertical="center"/>
      <protection locked="0"/>
    </xf>
    <xf numFmtId="165" fontId="5" fillId="9" borderId="1" xfId="0" applyNumberFormat="1" applyFont="1" applyFill="1" applyBorder="1" applyAlignment="1" applyProtection="1">
      <alignment horizontal="center" vertical="center"/>
      <protection locked="0"/>
    </xf>
    <xf numFmtId="164" fontId="5" fillId="9" borderId="13" xfId="0" applyNumberFormat="1" applyFont="1" applyFill="1" applyBorder="1" applyAlignment="1" applyProtection="1">
      <alignment horizontal="center" vertical="center"/>
      <protection locked="0"/>
    </xf>
    <xf numFmtId="164" fontId="5" fillId="9" borderId="20" xfId="0" applyNumberFormat="1" applyFont="1" applyFill="1" applyBorder="1" applyAlignment="1" applyProtection="1">
      <alignment horizontal="center" vertical="center"/>
      <protection locked="0"/>
    </xf>
    <xf numFmtId="1" fontId="6" fillId="9" borderId="4" xfId="0" applyNumberFormat="1" applyFont="1" applyFill="1" applyBorder="1" applyAlignment="1" applyProtection="1">
      <alignment horizontal="center" vertical="center"/>
    </xf>
    <xf numFmtId="43" fontId="6" fillId="9" borderId="21" xfId="1" applyFont="1" applyFill="1" applyBorder="1" applyAlignment="1" applyProtection="1">
      <alignment horizontal="center" vertical="center"/>
    </xf>
    <xf numFmtId="164" fontId="5" fillId="9" borderId="10" xfId="0" applyNumberFormat="1" applyFont="1" applyFill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/>
      <protection locked="0"/>
    </xf>
    <xf numFmtId="164" fontId="7" fillId="9" borderId="5" xfId="0" applyNumberFormat="1" applyFont="1" applyFill="1" applyBorder="1" applyAlignment="1" applyProtection="1">
      <alignment horizontal="center" vertical="center"/>
    </xf>
    <xf numFmtId="43" fontId="7" fillId="9" borderId="5" xfId="1" applyFont="1" applyFill="1" applyBorder="1" applyAlignment="1" applyProtection="1">
      <alignment horizontal="center" vertical="center"/>
    </xf>
    <xf numFmtId="164" fontId="11" fillId="9" borderId="5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</cellXfs>
  <cellStyles count="1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Milliers" xfId="1" builtinId="3"/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2"/>
  <sheetViews>
    <sheetView tabSelected="1" workbookViewId="0">
      <selection activeCell="D8" sqref="D8"/>
    </sheetView>
  </sheetViews>
  <sheetFormatPr baseColWidth="10" defaultRowHeight="15" x14ac:dyDescent="0"/>
  <cols>
    <col min="2" max="2" width="17.6640625" style="1" bestFit="1" customWidth="1"/>
    <col min="3" max="3" width="25" style="1" customWidth="1"/>
    <col min="20" max="21" width="12.6640625" customWidth="1"/>
    <col min="23" max="24" width="15.6640625" customWidth="1"/>
    <col min="25" max="25" width="16.83203125" customWidth="1"/>
  </cols>
  <sheetData>
    <row r="2" spans="1:25">
      <c r="D2" s="2" t="s">
        <v>16</v>
      </c>
      <c r="G2" s="2" t="s">
        <v>17</v>
      </c>
    </row>
    <row r="3" spans="1:25" ht="16" thickBot="1"/>
    <row r="4" spans="1:25" ht="17">
      <c r="A4" s="13" t="s">
        <v>13</v>
      </c>
      <c r="B4" s="13" t="s">
        <v>1</v>
      </c>
      <c r="C4" s="14" t="s">
        <v>0</v>
      </c>
      <c r="D4" s="3" t="s">
        <v>4</v>
      </c>
      <c r="E4" s="4"/>
      <c r="F4" s="4" t="s">
        <v>5</v>
      </c>
      <c r="G4" s="4"/>
      <c r="H4" s="4" t="s">
        <v>6</v>
      </c>
      <c r="I4" s="4"/>
      <c r="J4" s="73" t="s">
        <v>11</v>
      </c>
      <c r="K4" s="11" t="s">
        <v>18</v>
      </c>
      <c r="L4" s="5" t="s">
        <v>2</v>
      </c>
      <c r="M4" s="17" t="s">
        <v>38</v>
      </c>
      <c r="N4" s="3" t="s">
        <v>4</v>
      </c>
      <c r="O4" s="4"/>
      <c r="P4" s="4" t="s">
        <v>5</v>
      </c>
      <c r="Q4" s="4"/>
      <c r="R4" s="4" t="s">
        <v>6</v>
      </c>
      <c r="S4" s="4"/>
      <c r="T4" s="73" t="s">
        <v>12</v>
      </c>
      <c r="U4" s="11" t="s">
        <v>18</v>
      </c>
      <c r="V4" s="5" t="s">
        <v>3</v>
      </c>
      <c r="W4" s="6" t="s">
        <v>14</v>
      </c>
      <c r="X4" s="17" t="s">
        <v>38</v>
      </c>
      <c r="Y4" s="6" t="s">
        <v>15</v>
      </c>
    </row>
    <row r="5" spans="1:25" ht="18" customHeight="1" thickBot="1">
      <c r="A5" s="15"/>
      <c r="B5" s="15"/>
      <c r="C5" s="16"/>
      <c r="D5" s="7" t="s">
        <v>7</v>
      </c>
      <c r="E5" s="8" t="s">
        <v>8</v>
      </c>
      <c r="F5" s="8" t="s">
        <v>7</v>
      </c>
      <c r="G5" s="8" t="s">
        <v>9</v>
      </c>
      <c r="H5" s="8" t="s">
        <v>10</v>
      </c>
      <c r="I5" s="8" t="s">
        <v>8</v>
      </c>
      <c r="J5" s="74"/>
      <c r="K5" s="12"/>
      <c r="L5" s="9"/>
      <c r="M5" s="18"/>
      <c r="N5" s="7" t="s">
        <v>7</v>
      </c>
      <c r="O5" s="8" t="s">
        <v>8</v>
      </c>
      <c r="P5" s="8" t="s">
        <v>7</v>
      </c>
      <c r="Q5" s="8" t="s">
        <v>9</v>
      </c>
      <c r="R5" s="8" t="s">
        <v>10</v>
      </c>
      <c r="S5" s="8" t="s">
        <v>8</v>
      </c>
      <c r="T5" s="74"/>
      <c r="U5" s="12"/>
      <c r="V5" s="9"/>
      <c r="W5" s="10"/>
      <c r="X5" s="18"/>
      <c r="Y5" s="10"/>
    </row>
    <row r="6" spans="1:25" ht="21" thickBot="1">
      <c r="A6" s="19" t="s">
        <v>19</v>
      </c>
      <c r="B6" s="20">
        <v>40</v>
      </c>
      <c r="C6" s="75" t="s">
        <v>20</v>
      </c>
      <c r="D6" s="21">
        <v>26</v>
      </c>
      <c r="E6" s="22">
        <v>0</v>
      </c>
      <c r="F6" s="22">
        <v>30</v>
      </c>
      <c r="G6" s="22">
        <v>0</v>
      </c>
      <c r="H6" s="22">
        <v>34</v>
      </c>
      <c r="I6" s="22">
        <v>0</v>
      </c>
      <c r="J6" s="23">
        <f>MAX(D6:I6)/2</f>
        <v>17</v>
      </c>
      <c r="K6" s="23">
        <v>20</v>
      </c>
      <c r="L6" s="24">
        <f>SUMIF(D6:I6,"&gt;0")+K6</f>
        <v>110</v>
      </c>
      <c r="M6" s="25">
        <f>J6/B6</f>
        <v>0.42499999999999999</v>
      </c>
      <c r="N6" s="26">
        <v>26</v>
      </c>
      <c r="O6" s="27">
        <v>0</v>
      </c>
      <c r="P6" s="27">
        <v>30</v>
      </c>
      <c r="Q6" s="27">
        <v>0</v>
      </c>
      <c r="R6" s="27">
        <v>34</v>
      </c>
      <c r="S6" s="27"/>
      <c r="T6" s="23">
        <v>17</v>
      </c>
      <c r="U6" s="23">
        <v>20</v>
      </c>
      <c r="V6" s="24">
        <f>SUMIF(N6:S6,"&gt;0")+U6</f>
        <v>110</v>
      </c>
      <c r="W6" s="28">
        <f>L6+V6</f>
        <v>220</v>
      </c>
      <c r="X6" s="29">
        <f>T6/B6</f>
        <v>0.42499999999999999</v>
      </c>
      <c r="Y6" s="30">
        <f>T6+J6</f>
        <v>34</v>
      </c>
    </row>
    <row r="7" spans="1:25" ht="21" thickBot="1">
      <c r="A7" s="31"/>
      <c r="B7" s="32">
        <v>56</v>
      </c>
      <c r="C7" s="32" t="s">
        <v>21</v>
      </c>
      <c r="D7" s="33"/>
      <c r="E7" s="34"/>
      <c r="F7" s="34"/>
      <c r="G7" s="34"/>
      <c r="H7" s="34"/>
      <c r="I7" s="34"/>
      <c r="J7" s="23">
        <f t="shared" ref="J7:J22" si="0">MAX(D7:I7)/2</f>
        <v>0</v>
      </c>
      <c r="K7" s="35"/>
      <c r="L7" s="24">
        <f t="shared" ref="L7:L22" si="1">SUMIF(D7:I7,"&gt;0")+K7</f>
        <v>0</v>
      </c>
      <c r="M7" s="25">
        <f t="shared" ref="M7:M22" si="2">J7/B7</f>
        <v>0</v>
      </c>
      <c r="N7" s="36"/>
      <c r="O7" s="37"/>
      <c r="P7" s="37"/>
      <c r="Q7" s="37"/>
      <c r="R7" s="37"/>
      <c r="S7" s="37"/>
      <c r="T7" s="23">
        <f t="shared" ref="T7:T8" si="3">MAX(N7:S7)</f>
        <v>0</v>
      </c>
      <c r="U7" s="35"/>
      <c r="V7" s="24">
        <f t="shared" ref="V7:V22" si="4">SUMIF(N7:S7,"&gt;0")+U7</f>
        <v>0</v>
      </c>
      <c r="W7" s="28">
        <f t="shared" ref="W7:W22" si="5">L7+V7</f>
        <v>0</v>
      </c>
      <c r="X7" s="29">
        <f t="shared" ref="X7:X22" si="6">T7/B7</f>
        <v>0</v>
      </c>
      <c r="Y7" s="30">
        <f t="shared" ref="Y7:Y22" si="7">T7+J7</f>
        <v>0</v>
      </c>
    </row>
    <row r="8" spans="1:25" ht="8" customHeight="1" thickBot="1">
      <c r="A8" s="60"/>
      <c r="B8" s="61"/>
      <c r="C8" s="76"/>
      <c r="D8" s="62"/>
      <c r="E8" s="63"/>
      <c r="F8" s="63"/>
      <c r="G8" s="63"/>
      <c r="H8" s="63"/>
      <c r="I8" s="63"/>
      <c r="J8" s="64"/>
      <c r="K8" s="65"/>
      <c r="L8" s="66"/>
      <c r="M8" s="67"/>
      <c r="N8" s="68"/>
      <c r="O8" s="69"/>
      <c r="P8" s="69"/>
      <c r="Q8" s="69"/>
      <c r="R8" s="69"/>
      <c r="S8" s="69"/>
      <c r="T8" s="64"/>
      <c r="U8" s="65"/>
      <c r="V8" s="66"/>
      <c r="W8" s="70"/>
      <c r="X8" s="71"/>
      <c r="Y8" s="72"/>
    </row>
    <row r="9" spans="1:25" ht="21" thickBot="1">
      <c r="A9" s="38" t="s">
        <v>22</v>
      </c>
      <c r="B9" s="39">
        <v>53</v>
      </c>
      <c r="C9" s="77" t="s">
        <v>23</v>
      </c>
      <c r="D9" s="40">
        <v>60</v>
      </c>
      <c r="E9" s="41">
        <v>0</v>
      </c>
      <c r="F9" s="41">
        <v>64</v>
      </c>
      <c r="G9" s="41">
        <v>0</v>
      </c>
      <c r="H9" s="41">
        <v>70</v>
      </c>
      <c r="I9" s="41">
        <v>0</v>
      </c>
      <c r="J9" s="42">
        <f t="shared" si="0"/>
        <v>35</v>
      </c>
      <c r="K9" s="43">
        <v>20</v>
      </c>
      <c r="L9" s="44">
        <f t="shared" si="1"/>
        <v>214</v>
      </c>
      <c r="M9" s="25">
        <f t="shared" si="2"/>
        <v>0.660377358490566</v>
      </c>
      <c r="N9" s="45">
        <v>0</v>
      </c>
      <c r="O9" s="46">
        <v>32</v>
      </c>
      <c r="P9" s="46">
        <v>70</v>
      </c>
      <c r="Q9" s="46">
        <v>0</v>
      </c>
      <c r="R9" s="46">
        <v>78</v>
      </c>
      <c r="S9" s="46">
        <v>0</v>
      </c>
      <c r="T9" s="42">
        <f>MAX(N9:S9)/2</f>
        <v>39</v>
      </c>
      <c r="U9" s="43">
        <v>20</v>
      </c>
      <c r="V9" s="44">
        <f t="shared" si="4"/>
        <v>200</v>
      </c>
      <c r="W9" s="47">
        <f t="shared" si="5"/>
        <v>414</v>
      </c>
      <c r="X9" s="29">
        <f t="shared" si="6"/>
        <v>0.73584905660377353</v>
      </c>
      <c r="Y9" s="48">
        <f t="shared" si="7"/>
        <v>74</v>
      </c>
    </row>
    <row r="10" spans="1:25" ht="21" thickBot="1">
      <c r="A10" s="38"/>
      <c r="B10" s="39">
        <v>53</v>
      </c>
      <c r="C10" s="77" t="s">
        <v>24</v>
      </c>
      <c r="D10" s="40">
        <v>25</v>
      </c>
      <c r="E10" s="41">
        <v>0</v>
      </c>
      <c r="F10" s="41">
        <v>0</v>
      </c>
      <c r="G10" s="41">
        <v>0</v>
      </c>
      <c r="H10" s="41"/>
      <c r="I10" s="41"/>
      <c r="J10" s="42">
        <v>25</v>
      </c>
      <c r="K10" s="43"/>
      <c r="L10" s="44">
        <f t="shared" si="1"/>
        <v>25</v>
      </c>
      <c r="M10" s="25">
        <f t="shared" si="2"/>
        <v>0.47169811320754718</v>
      </c>
      <c r="N10" s="45">
        <v>56</v>
      </c>
      <c r="O10" s="46">
        <v>0</v>
      </c>
      <c r="P10" s="46">
        <v>60</v>
      </c>
      <c r="Q10" s="46">
        <v>0</v>
      </c>
      <c r="R10" s="46">
        <v>64</v>
      </c>
      <c r="S10" s="46">
        <v>0</v>
      </c>
      <c r="T10" s="42">
        <f t="shared" ref="T10:T22" si="8">MAX(N10:S10)/2</f>
        <v>32</v>
      </c>
      <c r="U10" s="43">
        <v>20</v>
      </c>
      <c r="V10" s="44">
        <f t="shared" si="4"/>
        <v>200</v>
      </c>
      <c r="W10" s="47">
        <f t="shared" si="5"/>
        <v>225</v>
      </c>
      <c r="X10" s="29">
        <f t="shared" si="6"/>
        <v>0.60377358490566035</v>
      </c>
      <c r="Y10" s="48">
        <f t="shared" si="7"/>
        <v>57</v>
      </c>
    </row>
    <row r="11" spans="1:25" ht="21" thickBot="1">
      <c r="A11" s="38"/>
      <c r="B11" s="39">
        <v>53</v>
      </c>
      <c r="C11" s="77" t="s">
        <v>25</v>
      </c>
      <c r="D11" s="40">
        <v>25</v>
      </c>
      <c r="E11" s="41">
        <v>0</v>
      </c>
      <c r="F11" s="41">
        <v>50</v>
      </c>
      <c r="G11" s="41">
        <v>0</v>
      </c>
      <c r="H11" s="41"/>
      <c r="I11" s="41"/>
      <c r="J11" s="42">
        <v>25</v>
      </c>
      <c r="K11" s="43">
        <v>20</v>
      </c>
      <c r="L11" s="44">
        <f t="shared" si="1"/>
        <v>95</v>
      </c>
      <c r="M11" s="25">
        <f t="shared" si="2"/>
        <v>0.47169811320754718</v>
      </c>
      <c r="N11" s="45">
        <v>34</v>
      </c>
      <c r="O11" s="46">
        <v>0</v>
      </c>
      <c r="P11" s="46">
        <v>40</v>
      </c>
      <c r="Q11" s="46">
        <v>0</v>
      </c>
      <c r="R11" s="46">
        <v>24</v>
      </c>
      <c r="S11" s="46">
        <v>0</v>
      </c>
      <c r="T11" s="42">
        <v>24</v>
      </c>
      <c r="U11" s="43">
        <v>20</v>
      </c>
      <c r="V11" s="44">
        <f t="shared" si="4"/>
        <v>118</v>
      </c>
      <c r="W11" s="47">
        <f t="shared" si="5"/>
        <v>213</v>
      </c>
      <c r="X11" s="29">
        <f t="shared" si="6"/>
        <v>0.45283018867924529</v>
      </c>
      <c r="Y11" s="48">
        <f t="shared" si="7"/>
        <v>49</v>
      </c>
    </row>
    <row r="12" spans="1:25" ht="21" thickBot="1">
      <c r="A12" s="38"/>
      <c r="B12" s="39">
        <v>58</v>
      </c>
      <c r="C12" s="77" t="s">
        <v>26</v>
      </c>
      <c r="D12" s="40">
        <v>60</v>
      </c>
      <c r="E12" s="41">
        <v>0</v>
      </c>
      <c r="F12" s="41">
        <v>64</v>
      </c>
      <c r="G12" s="41">
        <v>0</v>
      </c>
      <c r="H12" s="41">
        <v>35</v>
      </c>
      <c r="I12" s="41">
        <v>0</v>
      </c>
      <c r="J12" s="42">
        <f t="shared" si="0"/>
        <v>32</v>
      </c>
      <c r="K12" s="43">
        <v>20</v>
      </c>
      <c r="L12" s="44">
        <f t="shared" si="1"/>
        <v>179</v>
      </c>
      <c r="M12" s="25">
        <f t="shared" si="2"/>
        <v>0.55172413793103448</v>
      </c>
      <c r="N12" s="45">
        <v>60</v>
      </c>
      <c r="O12" s="46">
        <v>0</v>
      </c>
      <c r="P12" s="46">
        <v>64</v>
      </c>
      <c r="Q12" s="46">
        <v>0</v>
      </c>
      <c r="R12" s="46">
        <v>70</v>
      </c>
      <c r="S12" s="46">
        <v>0</v>
      </c>
      <c r="T12" s="42">
        <f t="shared" si="8"/>
        <v>35</v>
      </c>
      <c r="U12" s="43">
        <v>20</v>
      </c>
      <c r="V12" s="44">
        <f t="shared" si="4"/>
        <v>214</v>
      </c>
      <c r="W12" s="47">
        <f t="shared" si="5"/>
        <v>393</v>
      </c>
      <c r="X12" s="29">
        <f t="shared" si="6"/>
        <v>0.60344827586206895</v>
      </c>
      <c r="Y12" s="48">
        <f t="shared" si="7"/>
        <v>67</v>
      </c>
    </row>
    <row r="13" spans="1:25" ht="21" thickBot="1">
      <c r="A13" s="38"/>
      <c r="B13" s="39">
        <v>45</v>
      </c>
      <c r="C13" s="77" t="s">
        <v>27</v>
      </c>
      <c r="D13" s="40">
        <v>20</v>
      </c>
      <c r="E13" s="41">
        <v>0</v>
      </c>
      <c r="F13" s="41">
        <v>0</v>
      </c>
      <c r="G13" s="41">
        <v>22</v>
      </c>
      <c r="H13" s="41">
        <v>25</v>
      </c>
      <c r="I13" s="41">
        <v>0</v>
      </c>
      <c r="J13" s="42">
        <v>25</v>
      </c>
      <c r="K13" s="43"/>
      <c r="L13" s="44">
        <f t="shared" si="1"/>
        <v>67</v>
      </c>
      <c r="M13" s="25">
        <f t="shared" si="2"/>
        <v>0.55555555555555558</v>
      </c>
      <c r="N13" s="45">
        <v>34</v>
      </c>
      <c r="O13" s="46">
        <v>0</v>
      </c>
      <c r="P13" s="46">
        <v>40</v>
      </c>
      <c r="Q13" s="46">
        <v>0</v>
      </c>
      <c r="R13" s="46">
        <v>50</v>
      </c>
      <c r="S13" s="46">
        <v>0</v>
      </c>
      <c r="T13" s="42">
        <f t="shared" si="8"/>
        <v>25</v>
      </c>
      <c r="U13" s="43">
        <v>20</v>
      </c>
      <c r="V13" s="44">
        <f t="shared" si="4"/>
        <v>144</v>
      </c>
      <c r="W13" s="47">
        <f t="shared" si="5"/>
        <v>211</v>
      </c>
      <c r="X13" s="29">
        <f t="shared" si="6"/>
        <v>0.55555555555555558</v>
      </c>
      <c r="Y13" s="48">
        <f t="shared" si="7"/>
        <v>50</v>
      </c>
    </row>
    <row r="14" spans="1:25" ht="21" thickBot="1">
      <c r="A14" s="38"/>
      <c r="B14" s="39">
        <v>45</v>
      </c>
      <c r="C14" s="77" t="s">
        <v>28</v>
      </c>
      <c r="D14" s="40">
        <v>40</v>
      </c>
      <c r="E14" s="41">
        <v>0</v>
      </c>
      <c r="F14" s="41">
        <v>44</v>
      </c>
      <c r="G14" s="41">
        <v>0</v>
      </c>
      <c r="H14" s="41">
        <v>50</v>
      </c>
      <c r="I14" s="41">
        <v>0</v>
      </c>
      <c r="J14" s="42">
        <f t="shared" si="0"/>
        <v>25</v>
      </c>
      <c r="K14" s="43">
        <v>20</v>
      </c>
      <c r="L14" s="44">
        <f t="shared" si="1"/>
        <v>154</v>
      </c>
      <c r="M14" s="25">
        <f t="shared" si="2"/>
        <v>0.55555555555555558</v>
      </c>
      <c r="N14" s="45">
        <v>50</v>
      </c>
      <c r="O14" s="46">
        <v>0</v>
      </c>
      <c r="P14" s="46">
        <v>54</v>
      </c>
      <c r="Q14" s="46">
        <v>0</v>
      </c>
      <c r="R14" s="46">
        <v>60</v>
      </c>
      <c r="S14" s="46">
        <v>0</v>
      </c>
      <c r="T14" s="42">
        <f t="shared" si="8"/>
        <v>30</v>
      </c>
      <c r="U14" s="43">
        <v>20</v>
      </c>
      <c r="V14" s="44">
        <f t="shared" si="4"/>
        <v>184</v>
      </c>
      <c r="W14" s="47">
        <f t="shared" si="5"/>
        <v>338</v>
      </c>
      <c r="X14" s="29">
        <f t="shared" si="6"/>
        <v>0.66666666666666663</v>
      </c>
      <c r="Y14" s="48">
        <f t="shared" si="7"/>
        <v>55</v>
      </c>
    </row>
    <row r="15" spans="1:25" ht="21" thickBot="1">
      <c r="A15" s="38"/>
      <c r="B15" s="39">
        <v>50</v>
      </c>
      <c r="C15" s="77" t="s">
        <v>29</v>
      </c>
      <c r="D15" s="40">
        <v>60</v>
      </c>
      <c r="E15" s="41">
        <v>0</v>
      </c>
      <c r="F15" s="41">
        <v>64</v>
      </c>
      <c r="G15" s="41">
        <v>0</v>
      </c>
      <c r="H15" s="41">
        <v>70</v>
      </c>
      <c r="I15" s="41">
        <v>0</v>
      </c>
      <c r="J15" s="42">
        <f t="shared" si="0"/>
        <v>35</v>
      </c>
      <c r="K15" s="43">
        <v>20</v>
      </c>
      <c r="L15" s="44">
        <f t="shared" si="1"/>
        <v>214</v>
      </c>
      <c r="M15" s="25">
        <f t="shared" si="2"/>
        <v>0.7</v>
      </c>
      <c r="N15" s="45">
        <v>64</v>
      </c>
      <c r="O15" s="46">
        <v>0</v>
      </c>
      <c r="P15" s="46">
        <v>70</v>
      </c>
      <c r="Q15" s="46">
        <v>0</v>
      </c>
      <c r="R15" s="46">
        <v>78</v>
      </c>
      <c r="S15" s="46">
        <v>0</v>
      </c>
      <c r="T15" s="42">
        <f t="shared" si="8"/>
        <v>39</v>
      </c>
      <c r="U15" s="43">
        <v>20</v>
      </c>
      <c r="V15" s="44">
        <f t="shared" si="4"/>
        <v>232</v>
      </c>
      <c r="W15" s="47">
        <f t="shared" si="5"/>
        <v>446</v>
      </c>
      <c r="X15" s="29">
        <f t="shared" si="6"/>
        <v>0.78</v>
      </c>
      <c r="Y15" s="48">
        <f t="shared" si="7"/>
        <v>74</v>
      </c>
    </row>
    <row r="16" spans="1:25" ht="21" thickBot="1">
      <c r="A16" s="38"/>
      <c r="B16" s="39">
        <v>69</v>
      </c>
      <c r="C16" s="77" t="s">
        <v>30</v>
      </c>
      <c r="D16" s="40">
        <v>65</v>
      </c>
      <c r="E16" s="41">
        <v>0</v>
      </c>
      <c r="F16" s="41">
        <v>70</v>
      </c>
      <c r="G16" s="41">
        <v>0</v>
      </c>
      <c r="H16" s="41">
        <v>78</v>
      </c>
      <c r="I16" s="41">
        <v>0</v>
      </c>
      <c r="J16" s="42">
        <f t="shared" si="0"/>
        <v>39</v>
      </c>
      <c r="K16" s="43">
        <v>20</v>
      </c>
      <c r="L16" s="44">
        <f t="shared" si="1"/>
        <v>233</v>
      </c>
      <c r="M16" s="25">
        <f t="shared" si="2"/>
        <v>0.56521739130434778</v>
      </c>
      <c r="N16" s="45">
        <v>80</v>
      </c>
      <c r="O16" s="46">
        <v>0</v>
      </c>
      <c r="P16" s="46" t="s">
        <v>37</v>
      </c>
      <c r="Q16" s="46">
        <v>0</v>
      </c>
      <c r="R16" s="46">
        <v>100</v>
      </c>
      <c r="S16" s="46">
        <v>0</v>
      </c>
      <c r="T16" s="42">
        <f t="shared" si="8"/>
        <v>50</v>
      </c>
      <c r="U16" s="43">
        <v>20</v>
      </c>
      <c r="V16" s="44">
        <f t="shared" si="4"/>
        <v>200</v>
      </c>
      <c r="W16" s="47">
        <f t="shared" si="5"/>
        <v>433</v>
      </c>
      <c r="X16" s="29">
        <f t="shared" si="6"/>
        <v>0.72463768115942029</v>
      </c>
      <c r="Y16" s="48">
        <f t="shared" si="7"/>
        <v>89</v>
      </c>
    </row>
    <row r="17" spans="1:25" ht="7" customHeight="1" thickBot="1">
      <c r="A17" s="60"/>
      <c r="B17" s="61"/>
      <c r="C17" s="76"/>
      <c r="D17" s="62"/>
      <c r="E17" s="63"/>
      <c r="F17" s="63"/>
      <c r="G17" s="63"/>
      <c r="H17" s="63"/>
      <c r="I17" s="63"/>
      <c r="J17" s="64"/>
      <c r="K17" s="65"/>
      <c r="L17" s="66"/>
      <c r="M17" s="67"/>
      <c r="N17" s="68"/>
      <c r="O17" s="69"/>
      <c r="P17" s="69"/>
      <c r="Q17" s="69"/>
      <c r="R17" s="69"/>
      <c r="S17" s="69"/>
      <c r="T17" s="64"/>
      <c r="U17" s="65"/>
      <c r="V17" s="66"/>
      <c r="W17" s="70"/>
      <c r="X17" s="71"/>
      <c r="Y17" s="72"/>
    </row>
    <row r="18" spans="1:25" ht="21" thickBot="1">
      <c r="A18" s="49" t="s">
        <v>31</v>
      </c>
      <c r="B18" s="50">
        <v>53</v>
      </c>
      <c r="C18" s="78" t="s">
        <v>32</v>
      </c>
      <c r="D18" s="51">
        <v>50</v>
      </c>
      <c r="E18" s="52">
        <v>0</v>
      </c>
      <c r="F18" s="52">
        <v>54</v>
      </c>
      <c r="G18" s="52">
        <v>0</v>
      </c>
      <c r="H18" s="52">
        <v>60</v>
      </c>
      <c r="I18" s="52">
        <v>0</v>
      </c>
      <c r="J18" s="53">
        <f t="shared" si="0"/>
        <v>30</v>
      </c>
      <c r="K18" s="54">
        <v>20</v>
      </c>
      <c r="L18" s="55">
        <f t="shared" si="1"/>
        <v>184</v>
      </c>
      <c r="M18" s="25">
        <f t="shared" si="2"/>
        <v>0.56603773584905659</v>
      </c>
      <c r="N18" s="56">
        <v>50</v>
      </c>
      <c r="O18" s="57">
        <v>0</v>
      </c>
      <c r="P18" s="57">
        <v>56</v>
      </c>
      <c r="Q18" s="57">
        <v>0</v>
      </c>
      <c r="R18" s="57">
        <v>64</v>
      </c>
      <c r="S18" s="57">
        <v>0</v>
      </c>
      <c r="T18" s="53">
        <f t="shared" si="8"/>
        <v>32</v>
      </c>
      <c r="U18" s="54">
        <v>20</v>
      </c>
      <c r="V18" s="55">
        <f t="shared" si="4"/>
        <v>190</v>
      </c>
      <c r="W18" s="58">
        <f t="shared" si="5"/>
        <v>374</v>
      </c>
      <c r="X18" s="29">
        <f t="shared" si="6"/>
        <v>0.60377358490566035</v>
      </c>
      <c r="Y18" s="59">
        <f t="shared" si="7"/>
        <v>62</v>
      </c>
    </row>
    <row r="19" spans="1:25" ht="21" thickBot="1">
      <c r="A19" s="49"/>
      <c r="B19" s="50">
        <v>58</v>
      </c>
      <c r="C19" s="78" t="s">
        <v>34</v>
      </c>
      <c r="D19" s="51">
        <v>60</v>
      </c>
      <c r="E19" s="52">
        <v>0</v>
      </c>
      <c r="F19" s="52">
        <v>64</v>
      </c>
      <c r="G19" s="52">
        <v>0</v>
      </c>
      <c r="H19" s="52">
        <v>70</v>
      </c>
      <c r="I19" s="52">
        <v>0</v>
      </c>
      <c r="J19" s="53">
        <f t="shared" si="0"/>
        <v>35</v>
      </c>
      <c r="K19" s="54">
        <v>20</v>
      </c>
      <c r="L19" s="55">
        <f t="shared" si="1"/>
        <v>214</v>
      </c>
      <c r="M19" s="25">
        <f t="shared" si="2"/>
        <v>0.60344827586206895</v>
      </c>
      <c r="N19" s="56">
        <v>60</v>
      </c>
      <c r="O19" s="57">
        <v>0</v>
      </c>
      <c r="P19" s="57">
        <v>64</v>
      </c>
      <c r="Q19" s="57">
        <v>0</v>
      </c>
      <c r="R19" s="57">
        <v>70</v>
      </c>
      <c r="S19" s="57">
        <v>0</v>
      </c>
      <c r="T19" s="53">
        <f t="shared" si="8"/>
        <v>35</v>
      </c>
      <c r="U19" s="54">
        <v>20</v>
      </c>
      <c r="V19" s="55">
        <f t="shared" si="4"/>
        <v>214</v>
      </c>
      <c r="W19" s="58">
        <f t="shared" si="5"/>
        <v>428</v>
      </c>
      <c r="X19" s="29">
        <f t="shared" si="6"/>
        <v>0.60344827586206895</v>
      </c>
      <c r="Y19" s="59">
        <f t="shared" si="7"/>
        <v>70</v>
      </c>
    </row>
    <row r="20" spans="1:25" ht="21" thickBot="1">
      <c r="A20" s="49"/>
      <c r="B20" s="50">
        <v>58</v>
      </c>
      <c r="C20" s="78" t="s">
        <v>33</v>
      </c>
      <c r="D20" s="51">
        <v>60</v>
      </c>
      <c r="E20" s="52">
        <v>0</v>
      </c>
      <c r="F20" s="52">
        <v>64</v>
      </c>
      <c r="G20" s="52">
        <v>0</v>
      </c>
      <c r="H20" s="52">
        <v>70</v>
      </c>
      <c r="I20" s="52">
        <v>0</v>
      </c>
      <c r="J20" s="53">
        <f t="shared" si="0"/>
        <v>35</v>
      </c>
      <c r="K20" s="54">
        <v>20</v>
      </c>
      <c r="L20" s="55">
        <f t="shared" si="1"/>
        <v>214</v>
      </c>
      <c r="M20" s="25">
        <f t="shared" si="2"/>
        <v>0.60344827586206895</v>
      </c>
      <c r="N20" s="56">
        <v>64</v>
      </c>
      <c r="O20" s="57">
        <v>0</v>
      </c>
      <c r="P20" s="57">
        <v>68</v>
      </c>
      <c r="Q20" s="57">
        <v>0</v>
      </c>
      <c r="R20" s="57">
        <v>74</v>
      </c>
      <c r="S20" s="57">
        <v>0</v>
      </c>
      <c r="T20" s="53">
        <f t="shared" si="8"/>
        <v>37</v>
      </c>
      <c r="U20" s="54">
        <v>20</v>
      </c>
      <c r="V20" s="55">
        <f t="shared" si="4"/>
        <v>226</v>
      </c>
      <c r="W20" s="58">
        <f t="shared" si="5"/>
        <v>440</v>
      </c>
      <c r="X20" s="29">
        <f t="shared" si="6"/>
        <v>0.63793103448275867</v>
      </c>
      <c r="Y20" s="59">
        <f t="shared" si="7"/>
        <v>72</v>
      </c>
    </row>
    <row r="21" spans="1:25" ht="21" thickBot="1">
      <c r="A21" s="49"/>
      <c r="B21" s="50">
        <v>56</v>
      </c>
      <c r="C21" s="78" t="s">
        <v>35</v>
      </c>
      <c r="D21" s="51">
        <v>70</v>
      </c>
      <c r="E21" s="52">
        <v>0</v>
      </c>
      <c r="F21" s="52">
        <v>74</v>
      </c>
      <c r="G21" s="52">
        <v>0</v>
      </c>
      <c r="H21" s="52">
        <v>78</v>
      </c>
      <c r="I21" s="52">
        <v>0</v>
      </c>
      <c r="J21" s="53">
        <f t="shared" si="0"/>
        <v>39</v>
      </c>
      <c r="K21" s="54">
        <v>20</v>
      </c>
      <c r="L21" s="55">
        <f t="shared" si="1"/>
        <v>242</v>
      </c>
      <c r="M21" s="25">
        <f t="shared" si="2"/>
        <v>0.6964285714285714</v>
      </c>
      <c r="N21" s="56">
        <v>0</v>
      </c>
      <c r="O21" s="57">
        <v>45</v>
      </c>
      <c r="P21" s="57">
        <v>94</v>
      </c>
      <c r="Q21" s="57">
        <v>0</v>
      </c>
      <c r="R21" s="57">
        <v>96</v>
      </c>
      <c r="S21" s="57">
        <v>0</v>
      </c>
      <c r="T21" s="53">
        <f t="shared" si="8"/>
        <v>48</v>
      </c>
      <c r="U21" s="54">
        <v>20</v>
      </c>
      <c r="V21" s="55">
        <f t="shared" si="4"/>
        <v>255</v>
      </c>
      <c r="W21" s="58">
        <f t="shared" si="5"/>
        <v>497</v>
      </c>
      <c r="X21" s="29">
        <f t="shared" si="6"/>
        <v>0.8571428571428571</v>
      </c>
      <c r="Y21" s="59">
        <f t="shared" si="7"/>
        <v>87</v>
      </c>
    </row>
    <row r="22" spans="1:25" ht="20">
      <c r="A22" s="49"/>
      <c r="B22" s="50">
        <v>69</v>
      </c>
      <c r="C22" s="78" t="s">
        <v>36</v>
      </c>
      <c r="D22" s="51">
        <v>80</v>
      </c>
      <c r="E22" s="52">
        <v>0</v>
      </c>
      <c r="F22" s="52">
        <v>90</v>
      </c>
      <c r="G22" s="52">
        <v>0</v>
      </c>
      <c r="H22" s="52">
        <v>0</v>
      </c>
      <c r="I22" s="52">
        <v>0</v>
      </c>
      <c r="J22" s="53">
        <f t="shared" si="0"/>
        <v>45</v>
      </c>
      <c r="K22" s="54">
        <v>20</v>
      </c>
      <c r="L22" s="55">
        <f t="shared" si="1"/>
        <v>190</v>
      </c>
      <c r="M22" s="25">
        <f t="shared" si="2"/>
        <v>0.65217391304347827</v>
      </c>
      <c r="N22" s="56">
        <v>94</v>
      </c>
      <c r="O22" s="57">
        <v>0</v>
      </c>
      <c r="P22" s="57">
        <v>100</v>
      </c>
      <c r="Q22" s="57">
        <v>0</v>
      </c>
      <c r="R22" s="57">
        <v>104</v>
      </c>
      <c r="S22" s="57">
        <v>0</v>
      </c>
      <c r="T22" s="53">
        <f t="shared" si="8"/>
        <v>52</v>
      </c>
      <c r="U22" s="54">
        <v>20</v>
      </c>
      <c r="V22" s="55">
        <f t="shared" si="4"/>
        <v>318</v>
      </c>
      <c r="W22" s="58">
        <f t="shared" si="5"/>
        <v>508</v>
      </c>
      <c r="X22" s="29">
        <f t="shared" si="6"/>
        <v>0.75362318840579712</v>
      </c>
      <c r="Y22" s="59">
        <f t="shared" si="7"/>
        <v>97</v>
      </c>
    </row>
  </sheetData>
  <mergeCells count="19">
    <mergeCell ref="A4:A5"/>
    <mergeCell ref="Y4:Y5"/>
    <mergeCell ref="K4:K5"/>
    <mergeCell ref="U4:U5"/>
    <mergeCell ref="M4:M5"/>
    <mergeCell ref="X4:X5"/>
    <mergeCell ref="R4:S4"/>
    <mergeCell ref="V4:V5"/>
    <mergeCell ref="W4:W5"/>
    <mergeCell ref="J4:J5"/>
    <mergeCell ref="T4:T5"/>
    <mergeCell ref="B4:B5"/>
    <mergeCell ref="C4:C5"/>
    <mergeCell ref="D4:E4"/>
    <mergeCell ref="F4:G4"/>
    <mergeCell ref="H4:I4"/>
    <mergeCell ref="L4:L5"/>
    <mergeCell ref="N4:O4"/>
    <mergeCell ref="P4:Q4"/>
  </mergeCells>
  <conditionalFormatting sqref="D6:K22">
    <cfRule type="cellIs" dxfId="1" priority="2" operator="lessThan">
      <formula>0</formula>
    </cfRule>
  </conditionalFormatting>
  <conditionalFormatting sqref="N6:U22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de la vega</dc:creator>
  <cp:lastModifiedBy>enrico de la vega</cp:lastModifiedBy>
  <dcterms:created xsi:type="dcterms:W3CDTF">2016-02-16T08:20:56Z</dcterms:created>
  <dcterms:modified xsi:type="dcterms:W3CDTF">2016-02-17T08:00:30Z</dcterms:modified>
</cp:coreProperties>
</file>