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sabelleladeveze/Documents/Pôle Espoir/Pôle 22_23/Déplacements sportifs/2022_11_03 Freibug/"/>
    </mc:Choice>
  </mc:AlternateContent>
  <xr:revisionPtr revIDLastSave="0" documentId="13_ncr:1_{8653B2F6-05AB-9547-8751-1C6DD93B64D8}" xr6:coauthVersionLast="47" xr6:coauthVersionMax="47" xr10:uidLastSave="{00000000-0000-0000-0000-000000000000}"/>
  <bookViews>
    <workbookView xWindow="940" yWindow="500" windowWidth="24660" windowHeight="17500" tabRatio="500" activeTab="1" xr2:uid="{00000000-000D-0000-FFFF-FFFF00000000}"/>
  </bookViews>
  <sheets>
    <sheet name="Feuil1" sheetId="1" r:id="rId1"/>
    <sheet name="Montluc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hL4gZoqX1wjHfZhyPvolx4A5TMoA=="/>
    </ext>
  </extLst>
</workbook>
</file>

<file path=xl/calcChain.xml><?xml version="1.0" encoding="utf-8"?>
<calcChain xmlns="http://schemas.openxmlformats.org/spreadsheetml/2006/main">
  <c r="E14" i="2" l="1"/>
  <c r="E17" i="2"/>
  <c r="G28" i="1"/>
  <c r="E34" i="1"/>
  <c r="C13" i="1"/>
  <c r="C30" i="1"/>
  <c r="E15" i="1"/>
  <c r="E16" i="1"/>
  <c r="E17" i="1"/>
  <c r="E18" i="1"/>
  <c r="E19" i="1"/>
  <c r="E20" i="1"/>
  <c r="E21" i="1"/>
  <c r="C23" i="1"/>
  <c r="E23" i="1"/>
  <c r="C24" i="1"/>
  <c r="E24" i="1"/>
  <c r="C25" i="1"/>
  <c r="C36" i="1" s="1"/>
  <c r="C12" i="1"/>
  <c r="C22" i="1"/>
  <c r="E22" i="1"/>
  <c r="E29" i="1"/>
  <c r="E30" i="1"/>
  <c r="E31" i="1"/>
  <c r="E32" i="1"/>
  <c r="E33" i="1"/>
  <c r="E28" i="1"/>
  <c r="E14" i="1"/>
  <c r="E13" i="1"/>
  <c r="E12" i="1"/>
  <c r="E36" i="1" s="1"/>
  <c r="E20" i="2" l="1"/>
  <c r="C23" i="2" s="1"/>
  <c r="C20" i="2"/>
  <c r="E25" i="1"/>
</calcChain>
</file>

<file path=xl/sharedStrings.xml><?xml version="1.0" encoding="utf-8"?>
<sst xmlns="http://schemas.openxmlformats.org/spreadsheetml/2006/main" count="147" uniqueCount="91">
  <si>
    <t>BILAN FINANCIER</t>
  </si>
  <si>
    <t>DATES :</t>
  </si>
  <si>
    <t>LIEU :</t>
  </si>
  <si>
    <t>OBJET :</t>
  </si>
  <si>
    <t>EFFECTIF :</t>
  </si>
  <si>
    <t>RESPONSABLE :</t>
  </si>
  <si>
    <t xml:space="preserve">TRANSPORT: </t>
  </si>
  <si>
    <t>Minibus pôle</t>
  </si>
  <si>
    <t xml:space="preserve"> </t>
  </si>
  <si>
    <t>DEPLACEMENT :</t>
  </si>
  <si>
    <t>Cout total (Euros)</t>
  </si>
  <si>
    <t>Effectif</t>
  </si>
  <si>
    <t>Cout par personne</t>
  </si>
  <si>
    <t>Paiement</t>
  </si>
  <si>
    <t>MINIBUS</t>
  </si>
  <si>
    <t>CARBURANT</t>
  </si>
  <si>
    <t>CB Pôle</t>
  </si>
  <si>
    <t>HEBERGEMENT :</t>
  </si>
  <si>
    <t>HEBERGEMENT</t>
  </si>
  <si>
    <t>RESTAURANT</t>
  </si>
  <si>
    <t xml:space="preserve">Total : </t>
  </si>
  <si>
    <t>Personne présente</t>
  </si>
  <si>
    <t>Statut</t>
  </si>
  <si>
    <t>Sélection</t>
  </si>
  <si>
    <t>Entraîneur</t>
  </si>
  <si>
    <t>Pôle Espoir</t>
  </si>
  <si>
    <t>LEPRINCE David</t>
  </si>
  <si>
    <t>Isabelle LADEVEZE / David LERPINCE</t>
  </si>
  <si>
    <t>PÉAGE</t>
  </si>
  <si>
    <t>Chèque Pôle</t>
  </si>
  <si>
    <t>LADEVÈZE isabelle</t>
  </si>
  <si>
    <t>BARALLA</t>
  </si>
  <si>
    <t>Fabio</t>
  </si>
  <si>
    <t>BICLOT</t>
  </si>
  <si>
    <t>Charlotte</t>
  </si>
  <si>
    <t>CHFIRI</t>
  </si>
  <si>
    <t>Elias</t>
  </si>
  <si>
    <t>CONSTANTIN-GAGNOT</t>
  </si>
  <si>
    <t>Brieuc</t>
  </si>
  <si>
    <t>FONTAINE</t>
  </si>
  <si>
    <t>Léopold</t>
  </si>
  <si>
    <t>GAY-SUBRA</t>
  </si>
  <si>
    <t>Léon</t>
  </si>
  <si>
    <t>LESCURE</t>
  </si>
  <si>
    <t>Juliette</t>
  </si>
  <si>
    <t>MAGOMEDOV</t>
  </si>
  <si>
    <t>Nurutdin</t>
  </si>
  <si>
    <t>MALFOY</t>
  </si>
  <si>
    <t xml:space="preserve">Candice
</t>
  </si>
  <si>
    <t>RICQUEBOURG-ELMI</t>
  </si>
  <si>
    <t>Eva</t>
  </si>
  <si>
    <t>SANDIN-AMBLARD</t>
  </si>
  <si>
    <t>Léane</t>
  </si>
  <si>
    <t>SIERRA</t>
  </si>
  <si>
    <t>Léana</t>
  </si>
  <si>
    <t>Freiburg (Allemagne)</t>
  </si>
  <si>
    <t>Du 1 au 6 Novemnre 2022</t>
  </si>
  <si>
    <t>Stage</t>
  </si>
  <si>
    <t>Toyota - Asso des Pôles</t>
  </si>
  <si>
    <t>Toyota - OMS</t>
  </si>
  <si>
    <t>Total Le Creusot</t>
  </si>
  <si>
    <t>Pension complète stage</t>
  </si>
  <si>
    <t>Hotel F1 Le Creusot</t>
  </si>
  <si>
    <t>Hotel Première classe dijon sud</t>
  </si>
  <si>
    <t>Virement Pôle</t>
  </si>
  <si>
    <t>Lidl</t>
  </si>
  <si>
    <t>La bonne heure</t>
  </si>
  <si>
    <t>Flunch Avignon</t>
  </si>
  <si>
    <t>Flunch Nîmes</t>
  </si>
  <si>
    <t>Aller APRR</t>
  </si>
  <si>
    <t>Aller ASF</t>
  </si>
  <si>
    <t>GUÉDON</t>
  </si>
  <si>
    <t>Mathilde</t>
  </si>
  <si>
    <t>OLIVIER</t>
  </si>
  <si>
    <t>Lia</t>
  </si>
  <si>
    <t>Montluçon</t>
  </si>
  <si>
    <t>BOUZILLARD</t>
  </si>
  <si>
    <t>Ambre</t>
  </si>
  <si>
    <t>Retour APRR</t>
  </si>
  <si>
    <t>Retour ASF</t>
  </si>
  <si>
    <t>Toyota Pôle - Leclerc Belfor</t>
  </si>
  <si>
    <t>Toyota OMS - Leclerc Belfor</t>
  </si>
  <si>
    <t>Toyota Pôle - Super U Prades</t>
  </si>
  <si>
    <t>Toyota OMS -Super U Prades</t>
  </si>
  <si>
    <t>Toyota Pôle - Casino Bolquère</t>
  </si>
  <si>
    <t>Toyota OMS - Casino Bolquère</t>
  </si>
  <si>
    <t>AD Blue</t>
  </si>
  <si>
    <t>Concernant la particiipation de Mia Olivier de Montluçon pour sa participation à l'évènement suivant :</t>
  </si>
  <si>
    <t xml:space="preserve">Forfait déplacement </t>
  </si>
  <si>
    <t>TOTAL À PAYER PAR MONTLUÇON :</t>
  </si>
  <si>
    <t>La responsable : Isabelle Ladevèze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</si>
</sst>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#,##0_ ;\-#,##0\ "/>
  </numFmts>
  <fonts count="14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5" fontId="4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6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/>
  </cellXfs>
  <cellStyles count="5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174625</xdr:colOff>
      <xdr:row>56</xdr:row>
      <xdr:rowOff>142875</xdr:rowOff>
    </xdr:from>
    <xdr:ext cx="17526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78725" y="10112375"/>
          <a:ext cx="1752600" cy="1085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171450</xdr:rowOff>
    </xdr:from>
    <xdr:ext cx="1009650" cy="122872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1419225</xdr:colOff>
      <xdr:row>29</xdr:row>
      <xdr:rowOff>66675</xdr:rowOff>
    </xdr:from>
    <xdr:ext cx="17526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20F03A12-957E-B648-AFF2-2BB4D37BAB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565775"/>
          <a:ext cx="1752600" cy="10858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</xdr:colOff>
      <xdr:row>21</xdr:row>
      <xdr:rowOff>101600</xdr:rowOff>
    </xdr:from>
    <xdr:to>
      <xdr:col>3</xdr:col>
      <xdr:colOff>190500</xdr:colOff>
      <xdr:row>24</xdr:row>
      <xdr:rowOff>63500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39787846-6F6D-12E9-B83A-4F981192B165}"/>
            </a:ext>
          </a:extLst>
        </xdr:cNvPr>
        <xdr:cNvSpPr/>
      </xdr:nvSpPr>
      <xdr:spPr>
        <a:xfrm>
          <a:off x="2692400" y="4064000"/>
          <a:ext cx="4902200" cy="609600"/>
        </a:xfrm>
        <a:prstGeom prst="roundRect">
          <a:avLst/>
        </a:prstGeom>
        <a:solidFill>
          <a:srgbClr val="FF0000">
            <a:alpha val="15000"/>
          </a:srgbClr>
        </a:solidFill>
        <a:ln w="317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2" sqref="D12"/>
    </sheetView>
  </sheetViews>
  <sheetFormatPr baseColWidth="10" defaultColWidth="14.5" defaultRowHeight="15" customHeight="1" x14ac:dyDescent="0.15"/>
  <cols>
    <col min="1" max="1" width="34.83203125" customWidth="1"/>
    <col min="2" max="2" width="43.1640625" customWidth="1"/>
    <col min="3" max="3" width="19.1640625" customWidth="1"/>
    <col min="4" max="4" width="11.5" customWidth="1"/>
    <col min="5" max="5" width="16.1640625" customWidth="1"/>
    <col min="6" max="6" width="29.6640625" customWidth="1"/>
    <col min="7" max="26" width="10" customWidth="1"/>
  </cols>
  <sheetData>
    <row r="1" spans="1:26" ht="26.25" customHeight="1" x14ac:dyDescent="0.25">
      <c r="A1" s="1"/>
      <c r="B1" s="2" t="s">
        <v>0</v>
      </c>
      <c r="D1" s="3"/>
      <c r="E1" s="3"/>
      <c r="F1" s="1"/>
    </row>
    <row r="2" spans="1:26" ht="12.75" customHeight="1" x14ac:dyDescent="0.15">
      <c r="A2" s="1"/>
      <c r="B2" s="1"/>
      <c r="C2" s="4"/>
      <c r="D2" s="4"/>
      <c r="E2" s="4"/>
      <c r="F2" s="1"/>
    </row>
    <row r="3" spans="1:26" ht="12.75" customHeight="1" x14ac:dyDescent="0.15">
      <c r="A3" s="5"/>
      <c r="B3" s="1"/>
      <c r="C3" s="1"/>
      <c r="D3" s="1"/>
      <c r="E3" s="1"/>
      <c r="F3" s="6"/>
    </row>
    <row r="4" spans="1:26" ht="15" customHeight="1" x14ac:dyDescent="0.2">
      <c r="A4" s="7" t="s">
        <v>1</v>
      </c>
      <c r="B4" s="8" t="s">
        <v>56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 x14ac:dyDescent="0.2">
      <c r="A5" s="7" t="s">
        <v>2</v>
      </c>
      <c r="B5" s="10" t="s">
        <v>55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7" t="s">
        <v>3</v>
      </c>
      <c r="B6" s="9" t="s">
        <v>57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7" t="s">
        <v>4</v>
      </c>
      <c r="B7" s="11">
        <v>17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7" t="s">
        <v>5</v>
      </c>
      <c r="B8" s="11" t="s">
        <v>27</v>
      </c>
      <c r="C8" s="9"/>
      <c r="D8" s="9"/>
      <c r="E8" s="9"/>
      <c r="F8" s="9"/>
      <c r="G8" s="9"/>
      <c r="H8" s="9"/>
      <c r="I8" s="1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2">
      <c r="A9" s="7" t="s">
        <v>6</v>
      </c>
      <c r="B9" s="11" t="s">
        <v>7</v>
      </c>
      <c r="C9" s="9"/>
      <c r="D9" s="9"/>
      <c r="E9" s="9"/>
      <c r="F9" s="9"/>
      <c r="G9" s="9"/>
      <c r="H9" s="9"/>
      <c r="I9" s="1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2">
      <c r="A10" s="9"/>
      <c r="B10" s="9" t="s">
        <v>8</v>
      </c>
      <c r="C10" s="13"/>
      <c r="D10" s="14"/>
      <c r="E10" s="9"/>
      <c r="F10" s="9"/>
      <c r="G10" s="9"/>
      <c r="H10" s="9"/>
      <c r="I10" s="1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.75" customHeight="1" x14ac:dyDescent="0.2">
      <c r="A11" s="15" t="s">
        <v>9</v>
      </c>
      <c r="B11" s="16"/>
      <c r="C11" s="17" t="s">
        <v>10</v>
      </c>
      <c r="D11" s="18" t="s">
        <v>11</v>
      </c>
      <c r="E11" s="17" t="s">
        <v>12</v>
      </c>
      <c r="F11" s="18" t="s">
        <v>13</v>
      </c>
      <c r="G11" s="9"/>
      <c r="H11" s="9"/>
      <c r="I11" s="1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2">
      <c r="A12" s="19" t="s">
        <v>14</v>
      </c>
      <c r="B12" s="19" t="s">
        <v>58</v>
      </c>
      <c r="C12" s="12">
        <f>1640*0.25</f>
        <v>410</v>
      </c>
      <c r="D12" s="14">
        <v>16</v>
      </c>
      <c r="E12" s="12">
        <f>C12/D12</f>
        <v>25.625</v>
      </c>
      <c r="F12" s="14" t="s">
        <v>29</v>
      </c>
      <c r="G12" s="9"/>
      <c r="H12" s="9"/>
      <c r="I12" s="1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2">
      <c r="A13" s="19"/>
      <c r="B13" s="19" t="s">
        <v>59</v>
      </c>
      <c r="C13" s="12">
        <f>2215*0.25</f>
        <v>553.75</v>
      </c>
      <c r="D13" s="14">
        <v>16</v>
      </c>
      <c r="E13" s="12">
        <f t="shared" ref="E13:E25" si="0">C13/D13</f>
        <v>34.609375</v>
      </c>
      <c r="F13" s="14" t="s">
        <v>29</v>
      </c>
      <c r="G13" s="9"/>
      <c r="H13" s="9"/>
      <c r="I13" s="12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" customHeight="1" x14ac:dyDescent="0.2">
      <c r="A14" s="19" t="s">
        <v>15</v>
      </c>
      <c r="B14" s="19" t="s">
        <v>60</v>
      </c>
      <c r="C14" s="12">
        <v>96.57</v>
      </c>
      <c r="D14" s="14">
        <v>16</v>
      </c>
      <c r="E14" s="12">
        <f t="shared" si="0"/>
        <v>6.0356249999999996</v>
      </c>
      <c r="F14" s="14" t="s">
        <v>16</v>
      </c>
      <c r="G14" s="9"/>
      <c r="H14" s="9"/>
      <c r="I14" s="1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" customHeight="1" x14ac:dyDescent="0.2">
      <c r="A15" s="19"/>
      <c r="B15" s="19" t="s">
        <v>80</v>
      </c>
      <c r="C15" s="12">
        <v>91.95</v>
      </c>
      <c r="D15" s="14">
        <v>16</v>
      </c>
      <c r="E15" s="12">
        <f t="shared" si="0"/>
        <v>5.7468750000000002</v>
      </c>
      <c r="F15" s="14" t="s">
        <v>16</v>
      </c>
      <c r="G15" s="9"/>
      <c r="H15" s="9"/>
      <c r="I15" s="12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" customHeight="1" x14ac:dyDescent="0.2">
      <c r="A16" s="19"/>
      <c r="B16" s="19" t="s">
        <v>81</v>
      </c>
      <c r="C16" s="12">
        <v>36.06</v>
      </c>
      <c r="D16" s="14">
        <v>16</v>
      </c>
      <c r="E16" s="12">
        <f t="shared" si="0"/>
        <v>2.2537500000000001</v>
      </c>
      <c r="F16" s="14" t="s">
        <v>16</v>
      </c>
      <c r="G16" s="9"/>
      <c r="H16" s="9"/>
      <c r="I16" s="12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" customHeight="1" x14ac:dyDescent="0.2">
      <c r="A17" s="19"/>
      <c r="B17" s="19" t="s">
        <v>82</v>
      </c>
      <c r="C17" s="12">
        <v>12</v>
      </c>
      <c r="D17" s="14">
        <v>16</v>
      </c>
      <c r="E17" s="12">
        <f t="shared" si="0"/>
        <v>0.75</v>
      </c>
      <c r="F17" s="14" t="s">
        <v>16</v>
      </c>
      <c r="G17" s="9"/>
      <c r="H17" s="9"/>
      <c r="I17" s="12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">
      <c r="A18" s="19"/>
      <c r="B18" s="19" t="s">
        <v>83</v>
      </c>
      <c r="C18" s="12">
        <v>120</v>
      </c>
      <c r="D18" s="14">
        <v>16</v>
      </c>
      <c r="E18" s="12">
        <f t="shared" si="0"/>
        <v>7.5</v>
      </c>
      <c r="F18" s="14" t="s">
        <v>16</v>
      </c>
      <c r="G18" s="9"/>
      <c r="H18" s="9"/>
      <c r="I18" s="12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">
      <c r="A19" s="19"/>
      <c r="B19" s="19" t="s">
        <v>84</v>
      </c>
      <c r="C19" s="12">
        <v>20.21</v>
      </c>
      <c r="D19" s="14">
        <v>16</v>
      </c>
      <c r="E19" s="12">
        <f t="shared" si="0"/>
        <v>1.2631250000000001</v>
      </c>
      <c r="F19" s="14" t="s">
        <v>16</v>
      </c>
      <c r="G19" s="9"/>
      <c r="H19" s="9"/>
      <c r="I19" s="12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">
      <c r="A20" s="19"/>
      <c r="B20" s="19" t="s">
        <v>85</v>
      </c>
      <c r="C20" s="12">
        <v>18.010000000000002</v>
      </c>
      <c r="D20" s="14">
        <v>16</v>
      </c>
      <c r="E20" s="12">
        <f t="shared" si="0"/>
        <v>1.1256250000000001</v>
      </c>
      <c r="F20" s="14" t="s">
        <v>16</v>
      </c>
      <c r="G20" s="9"/>
      <c r="H20" s="9"/>
      <c r="I20" s="12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">
      <c r="A21" s="19"/>
      <c r="B21" s="19" t="s">
        <v>86</v>
      </c>
      <c r="C21" s="12">
        <v>21.9</v>
      </c>
      <c r="D21" s="14">
        <v>16</v>
      </c>
      <c r="E21" s="12">
        <f t="shared" si="0"/>
        <v>1.3687499999999999</v>
      </c>
      <c r="F21" s="14" t="s">
        <v>16</v>
      </c>
      <c r="G21" s="9"/>
      <c r="H21" s="9"/>
      <c r="I21" s="12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">
      <c r="A22" s="19" t="s">
        <v>28</v>
      </c>
      <c r="B22" s="19" t="s">
        <v>69</v>
      </c>
      <c r="C22" s="12">
        <f>6.2+4.2+8+2.9+10.3+2.9+8+10.3</f>
        <v>52.8</v>
      </c>
      <c r="D22" s="14">
        <v>16</v>
      </c>
      <c r="E22" s="12">
        <f t="shared" si="0"/>
        <v>3.3</v>
      </c>
      <c r="F22" s="14" t="s">
        <v>16</v>
      </c>
      <c r="G22" s="9"/>
      <c r="H22" s="9"/>
      <c r="I22" s="12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">
      <c r="A23" s="19"/>
      <c r="B23" s="19" t="s">
        <v>70</v>
      </c>
      <c r="C23" s="12">
        <f>11.4+4.3+17.5+1.8+9.1</f>
        <v>44.1</v>
      </c>
      <c r="D23" s="14">
        <v>16</v>
      </c>
      <c r="E23" s="12">
        <f t="shared" si="0"/>
        <v>2.7562500000000001</v>
      </c>
      <c r="F23" s="14" t="s">
        <v>16</v>
      </c>
      <c r="G23" s="9"/>
      <c r="H23" s="9"/>
      <c r="I23" s="12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">
      <c r="A24" s="19"/>
      <c r="B24" s="19" t="s">
        <v>78</v>
      </c>
      <c r="C24" s="12">
        <f>16.2+14.8+2.9+2.9+14.8+16.2</f>
        <v>67.8</v>
      </c>
      <c r="D24" s="14">
        <v>16</v>
      </c>
      <c r="E24" s="12">
        <f t="shared" si="0"/>
        <v>4.2374999999999998</v>
      </c>
      <c r="F24" s="14" t="s">
        <v>16</v>
      </c>
    </row>
    <row r="25" spans="1:26" ht="15" customHeight="1" x14ac:dyDescent="0.2">
      <c r="A25" s="19"/>
      <c r="B25" s="19" t="s">
        <v>79</v>
      </c>
      <c r="C25" s="12">
        <f>18.5+24+24+18.5</f>
        <v>85</v>
      </c>
      <c r="D25" s="14">
        <v>16</v>
      </c>
      <c r="E25" s="12">
        <f t="shared" si="0"/>
        <v>5.3125</v>
      </c>
      <c r="F25" s="14" t="s">
        <v>16</v>
      </c>
    </row>
    <row r="26" spans="1:26" ht="15" customHeight="1" x14ac:dyDescent="0.2">
      <c r="A26" s="19"/>
      <c r="B26" s="9"/>
      <c r="C26" s="12"/>
      <c r="D26" s="14"/>
      <c r="E26" s="12"/>
      <c r="F26" s="14"/>
    </row>
    <row r="27" spans="1:26" ht="15.75" customHeight="1" x14ac:dyDescent="0.2">
      <c r="A27" s="15" t="s">
        <v>17</v>
      </c>
      <c r="B27" s="1"/>
      <c r="C27" s="12"/>
      <c r="D27" s="1"/>
      <c r="E27" s="12"/>
      <c r="F27" s="1"/>
    </row>
    <row r="28" spans="1:26" ht="15" customHeight="1" x14ac:dyDescent="0.2">
      <c r="A28" s="19" t="s">
        <v>18</v>
      </c>
      <c r="B28" s="19" t="s">
        <v>61</v>
      </c>
      <c r="C28" s="12">
        <v>2975</v>
      </c>
      <c r="D28" s="14">
        <v>17</v>
      </c>
      <c r="E28" s="12">
        <f>C28/D28</f>
        <v>175</v>
      </c>
      <c r="F28" s="14" t="s">
        <v>64</v>
      </c>
      <c r="G28">
        <f>55*3+12</f>
        <v>177</v>
      </c>
    </row>
    <row r="29" spans="1:26" ht="15" customHeight="1" x14ac:dyDescent="0.2">
      <c r="A29" s="19"/>
      <c r="B29" s="19" t="s">
        <v>62</v>
      </c>
      <c r="C29" s="12">
        <v>129.22999999999999</v>
      </c>
      <c r="D29" s="14">
        <v>16</v>
      </c>
      <c r="E29" s="12">
        <f t="shared" ref="E29:E30" si="1">C29/D29</f>
        <v>8.0768749999999994</v>
      </c>
      <c r="F29" s="14" t="s">
        <v>64</v>
      </c>
    </row>
    <row r="30" spans="1:26" ht="15" customHeight="1" x14ac:dyDescent="0.2">
      <c r="A30" s="19"/>
      <c r="B30" s="19" t="s">
        <v>63</v>
      </c>
      <c r="C30" s="12">
        <f>40.56+41.88+40.56+41.88+41.22+41.88+41.88</f>
        <v>289.86</v>
      </c>
      <c r="D30" s="14">
        <v>16</v>
      </c>
      <c r="E30" s="12">
        <f t="shared" si="1"/>
        <v>18.116250000000001</v>
      </c>
      <c r="F30" s="14" t="s">
        <v>16</v>
      </c>
    </row>
    <row r="31" spans="1:26" ht="15" customHeight="1" x14ac:dyDescent="0.2">
      <c r="A31" s="19" t="s">
        <v>19</v>
      </c>
      <c r="B31" s="19" t="s">
        <v>65</v>
      </c>
      <c r="C31" s="12">
        <v>35.18</v>
      </c>
      <c r="D31" s="14">
        <v>16</v>
      </c>
      <c r="E31" s="12">
        <f t="shared" ref="E31:E34" si="2">C31/D31</f>
        <v>2.19875</v>
      </c>
      <c r="F31" s="14" t="s">
        <v>16</v>
      </c>
    </row>
    <row r="32" spans="1:26" ht="15" customHeight="1" x14ac:dyDescent="0.2">
      <c r="A32" s="19"/>
      <c r="B32" s="19" t="s">
        <v>66</v>
      </c>
      <c r="C32" s="12">
        <v>71.37</v>
      </c>
      <c r="D32" s="14">
        <v>16</v>
      </c>
      <c r="E32" s="12">
        <f t="shared" si="2"/>
        <v>4.4606250000000003</v>
      </c>
      <c r="F32" s="14" t="s">
        <v>16</v>
      </c>
    </row>
    <row r="33" spans="1:6" ht="15" customHeight="1" x14ac:dyDescent="0.2">
      <c r="A33" s="19"/>
      <c r="B33" s="19" t="s">
        <v>67</v>
      </c>
      <c r="C33" s="25">
        <v>54.2</v>
      </c>
      <c r="D33" s="14">
        <v>16</v>
      </c>
      <c r="E33" s="12">
        <f t="shared" si="2"/>
        <v>3.3875000000000002</v>
      </c>
      <c r="F33" s="14" t="s">
        <v>16</v>
      </c>
    </row>
    <row r="34" spans="1:6" ht="15" customHeight="1" x14ac:dyDescent="0.2">
      <c r="A34" s="19"/>
      <c r="B34" s="19" t="s">
        <v>68</v>
      </c>
      <c r="C34" s="12">
        <v>218.05</v>
      </c>
      <c r="D34" s="14">
        <v>16</v>
      </c>
      <c r="E34" s="12">
        <f t="shared" si="2"/>
        <v>13.628125000000001</v>
      </c>
      <c r="F34" s="14" t="s">
        <v>16</v>
      </c>
    </row>
    <row r="35" spans="1:6" ht="12.75" customHeight="1" x14ac:dyDescent="0.15">
      <c r="A35" s="4"/>
      <c r="B35" s="1"/>
      <c r="C35" s="1"/>
      <c r="D35" s="1"/>
      <c r="E35" s="1"/>
      <c r="F35" s="1"/>
    </row>
    <row r="36" spans="1:6" ht="15.75" customHeight="1" x14ac:dyDescent="0.2">
      <c r="A36" s="1"/>
      <c r="B36" s="20" t="s">
        <v>20</v>
      </c>
      <c r="C36" s="21">
        <f>SUM(C12:C34)</f>
        <v>5403.0399999999991</v>
      </c>
      <c r="D36" s="22">
        <v>14</v>
      </c>
      <c r="E36" s="21">
        <f>SUM(E12:E34)</f>
        <v>326.75249999999994</v>
      </c>
      <c r="F36" s="1"/>
    </row>
    <row r="37" spans="1:6" ht="12.75" customHeight="1" x14ac:dyDescent="0.15">
      <c r="A37" s="1"/>
      <c r="B37" s="1"/>
      <c r="C37" s="1"/>
      <c r="D37" s="1"/>
      <c r="E37" s="1"/>
      <c r="F37" s="1"/>
    </row>
    <row r="38" spans="1:6" ht="21.75" customHeight="1" x14ac:dyDescent="0.15">
      <c r="A38" s="1"/>
      <c r="B38" s="1"/>
      <c r="C38" s="1"/>
      <c r="D38" s="1"/>
      <c r="E38" s="1"/>
    </row>
    <row r="39" spans="1:6" ht="15.75" customHeight="1" x14ac:dyDescent="0.2">
      <c r="A39" s="23" t="s">
        <v>21</v>
      </c>
      <c r="B39" s="23" t="s">
        <v>22</v>
      </c>
      <c r="C39" s="23" t="s">
        <v>23</v>
      </c>
      <c r="D39" s="1"/>
      <c r="E39" s="1"/>
    </row>
    <row r="40" spans="1:6" ht="15" customHeight="1" x14ac:dyDescent="0.2">
      <c r="A40" s="24" t="s">
        <v>30</v>
      </c>
      <c r="B40" s="24" t="s">
        <v>24</v>
      </c>
      <c r="C40" s="24" t="s">
        <v>25</v>
      </c>
      <c r="D40" s="1"/>
      <c r="E40" s="1"/>
    </row>
    <row r="41" spans="1:6" ht="15" customHeight="1" x14ac:dyDescent="0.2">
      <c r="A41" s="24" t="s">
        <v>26</v>
      </c>
      <c r="B41" s="24" t="s">
        <v>24</v>
      </c>
      <c r="C41" s="24" t="s">
        <v>25</v>
      </c>
      <c r="D41" s="1"/>
      <c r="E41" s="1"/>
    </row>
    <row r="42" spans="1:6" ht="15" customHeight="1" x14ac:dyDescent="0.2">
      <c r="A42" s="24" t="s">
        <v>31</v>
      </c>
      <c r="B42" s="24" t="s">
        <v>32</v>
      </c>
      <c r="C42" s="24" t="s">
        <v>25</v>
      </c>
      <c r="D42" s="1"/>
      <c r="E42" s="1"/>
      <c r="F42" s="1"/>
    </row>
    <row r="43" spans="1:6" ht="15" customHeight="1" x14ac:dyDescent="0.2">
      <c r="A43" s="24" t="s">
        <v>76</v>
      </c>
      <c r="B43" s="24" t="s">
        <v>77</v>
      </c>
      <c r="C43" s="24" t="s">
        <v>25</v>
      </c>
      <c r="D43" s="1"/>
      <c r="E43" s="1"/>
      <c r="F43" s="1"/>
    </row>
    <row r="44" spans="1:6" ht="15" customHeight="1" x14ac:dyDescent="0.2">
      <c r="A44" s="24" t="s">
        <v>33</v>
      </c>
      <c r="B44" s="24" t="s">
        <v>34</v>
      </c>
      <c r="C44" s="24" t="s">
        <v>25</v>
      </c>
      <c r="D44" s="1"/>
      <c r="E44" s="1"/>
      <c r="F44" s="1"/>
    </row>
    <row r="45" spans="1:6" ht="15" customHeight="1" x14ac:dyDescent="0.2">
      <c r="A45" s="24" t="s">
        <v>35</v>
      </c>
      <c r="B45" s="24" t="s">
        <v>36</v>
      </c>
      <c r="C45" s="24" t="s">
        <v>25</v>
      </c>
      <c r="D45" s="1"/>
      <c r="E45" s="1"/>
      <c r="F45" s="1"/>
    </row>
    <row r="46" spans="1:6" ht="15" customHeight="1" x14ac:dyDescent="0.2">
      <c r="A46" s="24" t="s">
        <v>37</v>
      </c>
      <c r="B46" s="24" t="s">
        <v>38</v>
      </c>
      <c r="C46" s="24" t="s">
        <v>25</v>
      </c>
      <c r="D46" s="1"/>
      <c r="E46" s="1"/>
      <c r="F46" s="1"/>
    </row>
    <row r="47" spans="1:6" ht="15" customHeight="1" x14ac:dyDescent="0.2">
      <c r="A47" s="24" t="s">
        <v>39</v>
      </c>
      <c r="B47" s="24" t="s">
        <v>40</v>
      </c>
      <c r="C47" s="24" t="s">
        <v>25</v>
      </c>
      <c r="D47" s="1"/>
      <c r="E47" s="1"/>
      <c r="F47" s="1"/>
    </row>
    <row r="48" spans="1:6" ht="15" customHeight="1" x14ac:dyDescent="0.2">
      <c r="A48" s="24" t="s">
        <v>41</v>
      </c>
      <c r="B48" s="24" t="s">
        <v>42</v>
      </c>
      <c r="C48" s="24" t="s">
        <v>25</v>
      </c>
      <c r="D48" s="1"/>
      <c r="E48" s="1"/>
      <c r="F48" s="1"/>
    </row>
    <row r="49" spans="1:6" ht="15" customHeight="1" x14ac:dyDescent="0.2">
      <c r="A49" s="24" t="s">
        <v>71</v>
      </c>
      <c r="B49" s="24" t="s">
        <v>72</v>
      </c>
      <c r="C49" s="24" t="s">
        <v>25</v>
      </c>
      <c r="D49" s="1"/>
      <c r="E49" s="1"/>
      <c r="F49" s="1"/>
    </row>
    <row r="50" spans="1:6" ht="15" customHeight="1" x14ac:dyDescent="0.2">
      <c r="A50" s="24" t="s">
        <v>43</v>
      </c>
      <c r="B50" s="24" t="s">
        <v>44</v>
      </c>
      <c r="C50" s="24" t="s">
        <v>25</v>
      </c>
      <c r="D50" s="1"/>
      <c r="E50" s="1"/>
      <c r="F50" s="1"/>
    </row>
    <row r="51" spans="1:6" ht="15" customHeight="1" x14ac:dyDescent="0.2">
      <c r="A51" s="24" t="s">
        <v>45</v>
      </c>
      <c r="B51" s="24" t="s">
        <v>46</v>
      </c>
      <c r="C51" s="24" t="s">
        <v>25</v>
      </c>
      <c r="D51" s="1"/>
      <c r="E51" s="1"/>
      <c r="F51" s="1"/>
    </row>
    <row r="52" spans="1:6" ht="15" customHeight="1" x14ac:dyDescent="0.2">
      <c r="A52" s="24" t="s">
        <v>47</v>
      </c>
      <c r="B52" s="24" t="s">
        <v>48</v>
      </c>
      <c r="C52" s="24" t="s">
        <v>25</v>
      </c>
      <c r="D52" s="1"/>
      <c r="E52" s="1"/>
      <c r="F52" s="1"/>
    </row>
    <row r="53" spans="1:6" ht="15" customHeight="1" x14ac:dyDescent="0.2">
      <c r="A53" s="24" t="s">
        <v>49</v>
      </c>
      <c r="B53" s="24" t="s">
        <v>50</v>
      </c>
      <c r="C53" s="24" t="s">
        <v>25</v>
      </c>
      <c r="D53" s="1"/>
      <c r="E53" s="1"/>
      <c r="F53" s="1"/>
    </row>
    <row r="54" spans="1:6" ht="15" customHeight="1" x14ac:dyDescent="0.2">
      <c r="A54" s="24" t="s">
        <v>51</v>
      </c>
      <c r="B54" s="24" t="s">
        <v>52</v>
      </c>
      <c r="C54" s="24" t="s">
        <v>25</v>
      </c>
      <c r="D54" s="1"/>
      <c r="E54" s="1"/>
      <c r="F54" s="1"/>
    </row>
    <row r="55" spans="1:6" ht="15" customHeight="1" x14ac:dyDescent="0.2">
      <c r="A55" s="24" t="s">
        <v>53</v>
      </c>
      <c r="B55" s="24" t="s">
        <v>54</v>
      </c>
      <c r="C55" s="24" t="s">
        <v>25</v>
      </c>
    </row>
    <row r="56" spans="1:6" ht="15" customHeight="1" x14ac:dyDescent="0.2">
      <c r="A56" s="24" t="s">
        <v>73</v>
      </c>
      <c r="B56" s="24" t="s">
        <v>74</v>
      </c>
      <c r="C56" s="24" t="s">
        <v>75</v>
      </c>
      <c r="D56" s="1"/>
      <c r="E56" s="1"/>
    </row>
    <row r="57" spans="1:6" ht="12.75" customHeight="1" x14ac:dyDescent="0.15">
      <c r="A57" s="1"/>
      <c r="B57" s="1"/>
    </row>
    <row r="58" spans="1:6" ht="12.75" customHeight="1" x14ac:dyDescent="0.15">
      <c r="A58" s="1"/>
      <c r="B58" s="1"/>
    </row>
    <row r="59" spans="1:6" ht="12.75" customHeight="1" x14ac:dyDescent="0.15"/>
    <row r="60" spans="1:6" ht="12.75" customHeight="1" x14ac:dyDescent="0.15"/>
    <row r="61" spans="1:6" ht="12.75" customHeight="1" x14ac:dyDescent="0.15"/>
    <row r="62" spans="1:6" ht="12.75" customHeight="1" x14ac:dyDescent="0.15"/>
    <row r="63" spans="1:6" ht="12.75" customHeight="1" x14ac:dyDescent="0.15"/>
    <row r="64" spans="1:6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honeticPr fontId="12" type="noConversion"/>
  <pageMargins left="0.70000000000000007" right="0.70000000000000007" top="0.75000000000000011" bottom="0.75000000000000011" header="0" footer="0"/>
  <pageSetup scale="55" orientation="portrait"/>
  <headerFooter>
    <oddFooter>&amp;C000000Pôle Espoir et Section Sportive LUTTE FONT-ROMEU CREPS CNEA et Lycée Pierre de Coubertin BP 88 - 66123 FONT-ROMEU Tel. : 04 68 30 83 20 E-Mail : luttefontromeu@gmail.com      Site : http://www.luttefontromeu.fr</oddFooter>
  </headerFooter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7E0E-EDAC-4F46-B289-01B928933C70}">
  <dimension ref="A1:Y970"/>
  <sheetViews>
    <sheetView tabSelected="1" workbookViewId="0">
      <selection activeCell="A3" sqref="A3"/>
    </sheetView>
  </sheetViews>
  <sheetFormatPr baseColWidth="10" defaultColWidth="14.5" defaultRowHeight="15" customHeight="1" x14ac:dyDescent="0.15"/>
  <cols>
    <col min="1" max="1" width="34.83203125" customWidth="1"/>
    <col min="2" max="2" width="43.1640625" customWidth="1"/>
    <col min="3" max="3" width="19.1640625" customWidth="1"/>
    <col min="4" max="4" width="11.5" customWidth="1"/>
    <col min="5" max="5" width="16.1640625" customWidth="1"/>
    <col min="6" max="25" width="10" customWidth="1"/>
  </cols>
  <sheetData>
    <row r="1" spans="1:25" ht="26.25" customHeight="1" x14ac:dyDescent="0.25">
      <c r="A1" s="1"/>
      <c r="B1" s="2" t="s">
        <v>0</v>
      </c>
      <c r="D1" s="3"/>
      <c r="E1" s="3"/>
    </row>
    <row r="2" spans="1:25" ht="12.75" customHeight="1" x14ac:dyDescent="0.15">
      <c r="A2" s="1"/>
      <c r="B2" s="1"/>
      <c r="C2" s="4"/>
      <c r="D2" s="4"/>
      <c r="E2" s="4"/>
    </row>
    <row r="3" spans="1:25" ht="20" customHeight="1" x14ac:dyDescent="0.2">
      <c r="A3" s="8" t="s">
        <v>87</v>
      </c>
      <c r="B3" s="1"/>
      <c r="C3" s="1"/>
      <c r="D3" s="1"/>
      <c r="E3" s="1"/>
    </row>
    <row r="4" spans="1:25" ht="20" customHeight="1" x14ac:dyDescent="0.15">
      <c r="A4" s="5"/>
      <c r="B4" s="1"/>
      <c r="C4" s="1"/>
      <c r="D4" s="1"/>
      <c r="E4" s="1"/>
    </row>
    <row r="5" spans="1:25" ht="15" customHeight="1" x14ac:dyDescent="0.2">
      <c r="A5" s="7" t="s">
        <v>1</v>
      </c>
      <c r="B5" s="8" t="s">
        <v>56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.75" customHeight="1" x14ac:dyDescent="0.2">
      <c r="A6" s="7" t="s">
        <v>2</v>
      </c>
      <c r="B6" s="10" t="s">
        <v>55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5" customHeight="1" x14ac:dyDescent="0.2">
      <c r="A7" s="7" t="s">
        <v>3</v>
      </c>
      <c r="B7" s="9" t="s">
        <v>57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5" customHeight="1" x14ac:dyDescent="0.2">
      <c r="A8" s="7" t="s">
        <v>4</v>
      </c>
      <c r="B8" s="11">
        <v>17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15" customHeight="1" x14ac:dyDescent="0.2">
      <c r="A9" s="7" t="s">
        <v>5</v>
      </c>
      <c r="B9" s="11" t="s">
        <v>27</v>
      </c>
      <c r="C9" s="9"/>
      <c r="D9" s="9"/>
      <c r="E9" s="9"/>
      <c r="F9" s="9"/>
      <c r="G9" s="9"/>
      <c r="H9" s="12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5" customHeight="1" x14ac:dyDescent="0.2">
      <c r="A10" s="7" t="s">
        <v>6</v>
      </c>
      <c r="B10" s="11" t="s">
        <v>7</v>
      </c>
      <c r="C10" s="9"/>
      <c r="D10" s="9"/>
      <c r="E10" s="9"/>
      <c r="F10" s="9"/>
      <c r="G10" s="9"/>
      <c r="H10" s="12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 customHeight="1" x14ac:dyDescent="0.2">
      <c r="A11" s="9"/>
      <c r="B11" s="9" t="s">
        <v>8</v>
      </c>
      <c r="C11" s="13"/>
      <c r="D11" s="14"/>
      <c r="E11" s="9"/>
      <c r="F11" s="9"/>
      <c r="G11" s="9"/>
      <c r="H11" s="12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0.75" customHeight="1" x14ac:dyDescent="0.2">
      <c r="B12" s="16"/>
      <c r="C12" s="17" t="s">
        <v>10</v>
      </c>
      <c r="D12" s="18" t="s">
        <v>11</v>
      </c>
      <c r="E12" s="17" t="s">
        <v>12</v>
      </c>
      <c r="F12" s="9"/>
      <c r="G12" s="9"/>
      <c r="H12" s="12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0.75" customHeight="1" x14ac:dyDescent="0.2">
      <c r="A13" s="15" t="s">
        <v>9</v>
      </c>
      <c r="B13" s="16"/>
      <c r="C13" s="17"/>
      <c r="D13" s="18"/>
      <c r="E13" s="17"/>
      <c r="F13" s="9"/>
      <c r="G13" s="9"/>
      <c r="H13" s="1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5" customHeight="1" x14ac:dyDescent="0.2">
      <c r="A14" s="19" t="s">
        <v>14</v>
      </c>
      <c r="B14" s="19" t="s">
        <v>88</v>
      </c>
      <c r="C14" s="12">
        <v>40</v>
      </c>
      <c r="D14" s="14">
        <v>1</v>
      </c>
      <c r="E14" s="12">
        <f>C14/D14</f>
        <v>40</v>
      </c>
      <c r="F14" s="9"/>
      <c r="G14" s="9"/>
      <c r="H14" s="12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5" customHeight="1" x14ac:dyDescent="0.2">
      <c r="A15" s="19"/>
      <c r="B15" s="9"/>
      <c r="C15" s="12"/>
      <c r="D15" s="14"/>
      <c r="E15" s="12"/>
    </row>
    <row r="16" spans="1:25" ht="15.75" customHeight="1" x14ac:dyDescent="0.2">
      <c r="A16" s="15" t="s">
        <v>17</v>
      </c>
      <c r="B16" s="1"/>
      <c r="C16" s="12"/>
      <c r="D16" s="1"/>
      <c r="E16" s="12"/>
    </row>
    <row r="17" spans="1:5" ht="15" customHeight="1" x14ac:dyDescent="0.2">
      <c r="A17" s="19" t="s">
        <v>18</v>
      </c>
      <c r="B17" s="19" t="s">
        <v>61</v>
      </c>
      <c r="C17" s="12">
        <v>2975</v>
      </c>
      <c r="D17" s="14">
        <v>17</v>
      </c>
      <c r="E17" s="12">
        <f>C17/D17</f>
        <v>175</v>
      </c>
    </row>
    <row r="18" spans="1:5" ht="15" customHeight="1" x14ac:dyDescent="0.2">
      <c r="A18" s="19"/>
      <c r="B18" s="19"/>
      <c r="C18" s="12"/>
      <c r="D18" s="14"/>
      <c r="E18" s="12"/>
    </row>
    <row r="19" spans="1:5" ht="12.75" customHeight="1" x14ac:dyDescent="0.15">
      <c r="A19" s="4"/>
      <c r="B19" s="1"/>
      <c r="C19" s="1"/>
      <c r="D19" s="1"/>
      <c r="E19" s="1"/>
    </row>
    <row r="20" spans="1:5" ht="15.75" customHeight="1" x14ac:dyDescent="0.2">
      <c r="A20" s="1"/>
      <c r="B20" s="20" t="s">
        <v>20</v>
      </c>
      <c r="C20" s="21">
        <f>SUM(C14:C17)</f>
        <v>3015</v>
      </c>
      <c r="D20" s="22">
        <v>14</v>
      </c>
      <c r="E20" s="21">
        <f>SUM(E14:E17)</f>
        <v>215</v>
      </c>
    </row>
    <row r="21" spans="1:5" ht="12.75" customHeight="1" x14ac:dyDescent="0.15">
      <c r="A21" s="1"/>
      <c r="B21" s="1"/>
      <c r="C21" s="1"/>
      <c r="D21" s="1"/>
      <c r="E21" s="1"/>
    </row>
    <row r="22" spans="1:5" ht="12.75" customHeight="1" x14ac:dyDescent="0.15">
      <c r="A22" s="1"/>
      <c r="B22" s="1"/>
      <c r="C22" s="1"/>
      <c r="D22" s="1"/>
      <c r="E22" s="1"/>
    </row>
    <row r="23" spans="1:5" ht="27" customHeight="1" x14ac:dyDescent="0.2">
      <c r="A23" s="1"/>
      <c r="B23" s="26" t="s">
        <v>89</v>
      </c>
      <c r="C23" s="27">
        <f>E20</f>
        <v>215</v>
      </c>
      <c r="D23" s="1"/>
      <c r="E23" s="1"/>
    </row>
    <row r="24" spans="1:5" ht="12.75" customHeight="1" x14ac:dyDescent="0.15">
      <c r="A24" s="1"/>
      <c r="B24" s="1"/>
      <c r="C24" s="1"/>
      <c r="D24" s="1"/>
      <c r="E24" s="1"/>
    </row>
    <row r="25" spans="1:5" ht="12.75" customHeight="1" x14ac:dyDescent="0.15">
      <c r="A25" s="1"/>
      <c r="B25" s="1"/>
      <c r="C25" s="1"/>
      <c r="D25" s="1"/>
      <c r="E25" s="1"/>
    </row>
    <row r="26" spans="1:5" ht="13" x14ac:dyDescent="0.15">
      <c r="A26" s="1"/>
      <c r="B26" s="1"/>
      <c r="C26" s="1"/>
      <c r="D26" s="1"/>
      <c r="E26" s="1"/>
    </row>
    <row r="27" spans="1:5" ht="21.75" customHeight="1" x14ac:dyDescent="0.15">
      <c r="A27" s="1"/>
      <c r="B27" s="1"/>
      <c r="C27" s="1"/>
      <c r="D27" s="1"/>
      <c r="E27" s="1"/>
    </row>
    <row r="28" spans="1:5" ht="18" customHeight="1" x14ac:dyDescent="0.2">
      <c r="A28" s="1"/>
      <c r="B28" s="1"/>
      <c r="E28" s="19" t="s">
        <v>90</v>
      </c>
    </row>
    <row r="29" spans="1:5" ht="12.75" customHeight="1" x14ac:dyDescent="0.15"/>
    <row r="30" spans="1:5" ht="12.75" customHeight="1" x14ac:dyDescent="0.15"/>
    <row r="31" spans="1:5" ht="12.75" customHeight="1" x14ac:dyDescent="0.15"/>
    <row r="32" spans="1:5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</sheetData>
  <pageMargins left="0.70000000000000007" right="0.70000000000000007" top="0.75000000000000011" bottom="0.75000000000000011" header="0" footer="0"/>
  <pageSetup scale="55" orientation="portrait"/>
  <headerFooter>
    <oddFooter>&amp;C000000Pôle Espoir et Section Sportive LUTTE FONT-ROMEU CREPS CNEA et Lycée Pierre de Coubertin BP 88 - 66123 FONT-ROMEU Tel. : 04 68 30 83 20 E-Mail : luttefontromeu@gmail.com      Site : http://www.luttefontromeu.fr</oddFooter>
  </headerFooter>
  <colBreaks count="1" manualBreakCount="1">
    <brk id="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Montlucon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Bourrel</dc:creator>
  <cp:lastModifiedBy>Microsoft Office User</cp:lastModifiedBy>
  <cp:lastPrinted>2022-12-13T15:17:31Z</cp:lastPrinted>
  <dcterms:created xsi:type="dcterms:W3CDTF">2011-11-18T15:15:46Z</dcterms:created>
  <dcterms:modified xsi:type="dcterms:W3CDTF">2022-12-13T15:21:13Z</dcterms:modified>
</cp:coreProperties>
</file>